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SIERRA'S 1st Set Data Request/"/>
    </mc:Choice>
  </mc:AlternateContent>
  <xr:revisionPtr revIDLastSave="0" documentId="13_ncr:1_{90B1140A-86D4-452D-AAAA-4E40D95C15DF}" xr6:coauthVersionLast="47" xr6:coauthVersionMax="47" xr10:uidLastSave="{00000000-0000-0000-0000-000000000000}"/>
  <bookViews>
    <workbookView xWindow="-120" yWindow="-120" windowWidth="29040" windowHeight="15720" xr2:uid="{0030DB0C-4455-4CD1-B41E-2EFC4C15D18D}"/>
  </bookViews>
  <sheets>
    <sheet name="2024" sheetId="1" r:id="rId1"/>
    <sheet name="2023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E6" i="2"/>
  <c r="A6" i="2"/>
  <c r="G5" i="2"/>
  <c r="F5" i="2"/>
  <c r="C5" i="2"/>
  <c r="B5" i="2"/>
  <c r="F29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B29" i="2"/>
  <c r="B28" i="2"/>
  <c r="B2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G2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F8" i="2"/>
  <c r="F7" i="2"/>
  <c r="G6" i="2"/>
  <c r="B6" i="2"/>
  <c r="F6" i="2"/>
</calcChain>
</file>

<file path=xl/sharedStrings.xml><?xml version="1.0" encoding="utf-8"?>
<sst xmlns="http://schemas.openxmlformats.org/spreadsheetml/2006/main" count="24" uniqueCount="10">
  <si>
    <t>DEK Air Emission Allowances</t>
  </si>
  <si>
    <t>Annual NOx (TRNOX)</t>
  </si>
  <si>
    <t>Ozone Season NOx (TRNOXOS)</t>
  </si>
  <si>
    <t xml:space="preserve">Kentucky
CSAPR Allowances </t>
  </si>
  <si>
    <t xml:space="preserve">** Ohio CSAPR Allowances </t>
  </si>
  <si>
    <r>
      <t>Annual</t>
    </r>
    <r>
      <rPr>
        <sz val="10"/>
        <rFont val="Arial"/>
        <family val="2"/>
      </rPr>
      <t xml:space="preserve">
(Cap &amp; Trade)</t>
    </r>
  </si>
  <si>
    <r>
      <t>Ozone Season</t>
    </r>
    <r>
      <rPr>
        <sz val="10"/>
        <rFont val="Arial"/>
        <family val="2"/>
      </rPr>
      <t xml:space="preserve">
(Cap &amp; Trade)</t>
    </r>
  </si>
  <si>
    <t>Carryover</t>
  </si>
  <si>
    <t>Annual
(Cap &amp; Trade)</t>
  </si>
  <si>
    <t>Ozone Season
(Cap &amp; Trade)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</si>
</sst>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1" fillId="0" borderId="1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wrapText="1"/>
    </xf>
    <xf numFmtId="38" fontId="3" fillId="0" borderId="5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38" fontId="3" fillId="0" borderId="0" xfId="0" applyNumberFormat="1" applyFont="1"/>
    <xf numFmtId="0" fontId="3" fillId="0" borderId="6" xfId="0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right" wrapText="1"/>
    </xf>
    <xf numFmtId="49" fontId="3" fillId="0" borderId="0" xfId="0" applyNumberFormat="1" applyFont="1" applyAlignment="1">
      <alignment horizontal="right"/>
    </xf>
    <xf numFmtId="38" fontId="0" fillId="0" borderId="6" xfId="0" applyNumberFormat="1" applyBorder="1"/>
    <xf numFmtId="38" fontId="0" fillId="0" borderId="7" xfId="0" applyNumberFormat="1" applyBorder="1"/>
    <xf numFmtId="49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8" fontId="4" fillId="0" borderId="6" xfId="0" applyNumberFormat="1" applyFont="1" applyBorder="1"/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0" fillId="0" borderId="7" xfId="0" applyBorder="1"/>
    <xf numFmtId="38" fontId="3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Kentucky\IRP%202024\EnCompass%20Modeling\_Data%20Requests\SR-DR-01-015\Air%20Emission%20Allowances%20MW%2002%202023.xlsm" TargetMode="External"/><Relationship Id="rId1" Type="http://schemas.openxmlformats.org/officeDocument/2006/relationships/externalLinkPath" Target="Air%20Emission%20Allowances%20MW%2002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History"/>
      <sheetName val="- DEP -"/>
      <sheetName val="- DEF -"/>
      <sheetName val="- DEC -"/>
      <sheetName val="- DEI -"/>
      <sheetName val="- DEK -"/>
      <sheetName val="CSNOx 2-15-23"/>
      <sheetName val="CSOSG3 2-15-23"/>
      <sheetName val="CSOSG3-8-23-22"/>
      <sheetName val="ARP 2-15-23"/>
      <sheetName val="ARP - 8-23-22"/>
      <sheetName val="CSNOx-2-15-22"/>
      <sheetName val="CSSO2G1 2-15-23"/>
      <sheetName val="CSSO2G1-2-15-22"/>
      <sheetName val="CSSO2G2 2-15-23"/>
      <sheetName val="CSSO2G2 - 2-15-22"/>
      <sheetName val="EPA CSAPR Allocations"/>
      <sheetName val="CSAPR SO2"/>
      <sheetName val="CSAPR NOx"/>
      <sheetName val="CSAPR Ozone NOx"/>
      <sheetName val="Company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P8">
            <v>0</v>
          </cell>
        </row>
        <row r="9">
          <cell r="P9">
            <v>0</v>
          </cell>
        </row>
      </sheetData>
      <sheetData sheetId="7">
        <row r="4">
          <cell r="N4">
            <v>0</v>
          </cell>
        </row>
        <row r="5">
          <cell r="N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Continue to Receive Allowances</v>
          </cell>
        </row>
        <row r="2">
          <cell r="A2" t="str">
            <v>Business Unit</v>
          </cell>
          <cell r="C2" t="str">
            <v>State</v>
          </cell>
          <cell r="M2" t="str">
            <v>NOx Annual Allocation 2020 and Beyond (tons)</v>
          </cell>
          <cell r="T2" t="str">
            <v>NOx OS Allocation 2021 (tons)</v>
          </cell>
          <cell r="U2" t="str">
            <v>NOx OS Allocation 2022 (tons)</v>
          </cell>
          <cell r="V2" t="str">
            <v>NOx OS Allocation 2023 (tons)</v>
          </cell>
          <cell r="W2" t="str">
            <v>NOx OS Allocation 2024 (tons)</v>
          </cell>
          <cell r="BN2" t="str">
            <v>DEK</v>
          </cell>
          <cell r="BO2" t="str">
            <v>DEK</v>
          </cell>
          <cell r="BV2" t="str">
            <v>DEK</v>
          </cell>
          <cell r="BW2" t="str">
            <v>DEK</v>
          </cell>
        </row>
        <row r="3">
          <cell r="A3" t="str">
            <v>DEP</v>
          </cell>
          <cell r="C3" t="str">
            <v>North Carolina</v>
          </cell>
          <cell r="M3">
            <v>613</v>
          </cell>
          <cell r="BN3" t="str">
            <v>Kentucky</v>
          </cell>
          <cell r="BO3" t="str">
            <v>Ohio</v>
          </cell>
          <cell r="BV3" t="str">
            <v>Kentucky</v>
          </cell>
          <cell r="BW3" t="str">
            <v>Ohio</v>
          </cell>
        </row>
        <row r="4">
          <cell r="A4" t="str">
            <v>DEP</v>
          </cell>
          <cell r="C4" t="str">
            <v>North Carolina</v>
          </cell>
          <cell r="M4">
            <v>567</v>
          </cell>
          <cell r="AY4">
            <v>2021</v>
          </cell>
          <cell r="BN4">
            <v>0</v>
          </cell>
          <cell r="BO4">
            <v>0</v>
          </cell>
          <cell r="BV4">
            <v>0</v>
          </cell>
          <cell r="BW4">
            <v>0</v>
          </cell>
        </row>
        <row r="5">
          <cell r="A5" t="str">
            <v>DEP</v>
          </cell>
          <cell r="C5" t="str">
            <v>North Carolina</v>
          </cell>
          <cell r="M5">
            <v>47</v>
          </cell>
          <cell r="AY5">
            <v>2022</v>
          </cell>
          <cell r="BN5">
            <v>0</v>
          </cell>
          <cell r="BO5">
            <v>0</v>
          </cell>
          <cell r="BV5">
            <v>0</v>
          </cell>
          <cell r="BW5">
            <v>0</v>
          </cell>
        </row>
        <row r="6">
          <cell r="A6" t="str">
            <v>DEP</v>
          </cell>
          <cell r="C6" t="str">
            <v>North Carolina</v>
          </cell>
          <cell r="M6">
            <v>56</v>
          </cell>
          <cell r="AY6">
            <v>2023</v>
          </cell>
          <cell r="BN6">
            <v>0</v>
          </cell>
          <cell r="BO6">
            <v>0</v>
          </cell>
          <cell r="BV6">
            <v>0</v>
          </cell>
          <cell r="BW6">
            <v>0</v>
          </cell>
        </row>
        <row r="7">
          <cell r="A7" t="str">
            <v>DEC</v>
          </cell>
          <cell r="C7" t="str">
            <v>North Carolina</v>
          </cell>
          <cell r="M7">
            <v>3556</v>
          </cell>
          <cell r="AY7">
            <v>2024</v>
          </cell>
          <cell r="BN7">
            <v>0</v>
          </cell>
          <cell r="BO7">
            <v>0</v>
          </cell>
          <cell r="BV7">
            <v>0</v>
          </cell>
          <cell r="BW7">
            <v>0</v>
          </cell>
        </row>
        <row r="8">
          <cell r="A8" t="str">
            <v>DEC</v>
          </cell>
          <cell r="C8" t="str">
            <v>North Carolina</v>
          </cell>
          <cell r="M8">
            <v>3464</v>
          </cell>
          <cell r="AY8">
            <v>2025</v>
          </cell>
          <cell r="BN8">
            <v>0</v>
          </cell>
          <cell r="BO8">
            <v>0</v>
          </cell>
          <cell r="BV8">
            <v>0</v>
          </cell>
          <cell r="BW8">
            <v>0</v>
          </cell>
        </row>
        <row r="9">
          <cell r="A9" t="str">
            <v>DEP</v>
          </cell>
          <cell r="C9" t="str">
            <v>North Carolina</v>
          </cell>
          <cell r="M9">
            <v>0</v>
          </cell>
          <cell r="AY9">
            <v>2026</v>
          </cell>
          <cell r="BN9">
            <v>0</v>
          </cell>
          <cell r="BO9">
            <v>0</v>
          </cell>
          <cell r="BV9">
            <v>0</v>
          </cell>
          <cell r="BW9">
            <v>0</v>
          </cell>
        </row>
        <row r="10">
          <cell r="A10" t="str">
            <v>DEP</v>
          </cell>
          <cell r="C10" t="str">
            <v>North Carolina</v>
          </cell>
          <cell r="M10">
            <v>0</v>
          </cell>
          <cell r="AY10">
            <v>2027</v>
          </cell>
          <cell r="BN10">
            <v>0</v>
          </cell>
          <cell r="BO10">
            <v>0</v>
          </cell>
          <cell r="BV10">
            <v>0</v>
          </cell>
          <cell r="BW10">
            <v>0</v>
          </cell>
        </row>
        <row r="11">
          <cell r="A11" t="str">
            <v>DEP</v>
          </cell>
          <cell r="C11" t="str">
            <v>North Carolina</v>
          </cell>
          <cell r="M11">
            <v>0</v>
          </cell>
          <cell r="AY11">
            <v>2028</v>
          </cell>
          <cell r="BN11">
            <v>0</v>
          </cell>
          <cell r="BO11">
            <v>0</v>
          </cell>
          <cell r="BV11">
            <v>0</v>
          </cell>
          <cell r="BW11">
            <v>0</v>
          </cell>
        </row>
        <row r="12">
          <cell r="A12" t="str">
            <v>DEP</v>
          </cell>
          <cell r="C12" t="str">
            <v>North Carolina</v>
          </cell>
          <cell r="M12">
            <v>0</v>
          </cell>
          <cell r="AY12">
            <v>2029</v>
          </cell>
          <cell r="BN12">
            <v>0</v>
          </cell>
          <cell r="BO12">
            <v>0</v>
          </cell>
          <cell r="BV12">
            <v>0</v>
          </cell>
          <cell r="BW12">
            <v>0</v>
          </cell>
        </row>
        <row r="13">
          <cell r="A13" t="str">
            <v>DEI</v>
          </cell>
          <cell r="C13" t="str">
            <v>Indiana</v>
          </cell>
          <cell r="M13">
            <v>2738</v>
          </cell>
          <cell r="T13">
            <v>541</v>
          </cell>
          <cell r="U13">
            <v>394</v>
          </cell>
          <cell r="V13">
            <v>396</v>
          </cell>
          <cell r="W13">
            <v>374</v>
          </cell>
          <cell r="AY13">
            <v>2030</v>
          </cell>
          <cell r="BN13">
            <v>0</v>
          </cell>
          <cell r="BO13">
            <v>0</v>
          </cell>
          <cell r="BV13">
            <v>0</v>
          </cell>
          <cell r="BW13">
            <v>0</v>
          </cell>
        </row>
        <row r="14">
          <cell r="A14" t="str">
            <v>DEI</v>
          </cell>
          <cell r="C14" t="str">
            <v>Indiana</v>
          </cell>
          <cell r="M14">
            <v>2700</v>
          </cell>
          <cell r="T14">
            <v>558</v>
          </cell>
          <cell r="U14">
            <v>407</v>
          </cell>
          <cell r="V14">
            <v>408</v>
          </cell>
          <cell r="W14">
            <v>386</v>
          </cell>
          <cell r="AY14">
            <v>2031</v>
          </cell>
          <cell r="BN14">
            <v>0</v>
          </cell>
          <cell r="BO14">
            <v>0</v>
          </cell>
          <cell r="BV14">
            <v>0</v>
          </cell>
          <cell r="BW14">
            <v>0</v>
          </cell>
        </row>
        <row r="15">
          <cell r="A15" t="str">
            <v>DEI</v>
          </cell>
          <cell r="C15" t="str">
            <v>Indiana</v>
          </cell>
          <cell r="M15">
            <v>8</v>
          </cell>
          <cell r="T15">
            <v>7</v>
          </cell>
          <cell r="U15">
            <v>7</v>
          </cell>
          <cell r="V15">
            <v>7</v>
          </cell>
          <cell r="W15">
            <v>6</v>
          </cell>
          <cell r="AY15">
            <v>2032</v>
          </cell>
          <cell r="BN15">
            <v>0</v>
          </cell>
          <cell r="BO15">
            <v>0</v>
          </cell>
          <cell r="BV15">
            <v>0</v>
          </cell>
          <cell r="BW15">
            <v>0</v>
          </cell>
        </row>
        <row r="16">
          <cell r="A16" t="str">
            <v>DEC</v>
          </cell>
          <cell r="C16" t="str">
            <v>North Carolina</v>
          </cell>
          <cell r="M16">
            <v>1655</v>
          </cell>
          <cell r="AY16">
            <v>2033</v>
          </cell>
          <cell r="BN16">
            <v>0</v>
          </cell>
          <cell r="BO16">
            <v>0</v>
          </cell>
          <cell r="BV16">
            <v>0</v>
          </cell>
          <cell r="BW16">
            <v>0</v>
          </cell>
        </row>
        <row r="17">
          <cell r="A17" t="str">
            <v>DEP</v>
          </cell>
          <cell r="C17" t="str">
            <v>South Carolina</v>
          </cell>
          <cell r="M17">
            <v>6</v>
          </cell>
          <cell r="AY17">
            <v>2034</v>
          </cell>
          <cell r="BN17">
            <v>0</v>
          </cell>
          <cell r="BO17">
            <v>0</v>
          </cell>
          <cell r="BV17">
            <v>0</v>
          </cell>
          <cell r="BW17">
            <v>0</v>
          </cell>
        </row>
        <row r="18">
          <cell r="A18" t="str">
            <v>DEP</v>
          </cell>
          <cell r="C18" t="str">
            <v>South Carolina</v>
          </cell>
          <cell r="M18">
            <v>2</v>
          </cell>
          <cell r="AY18">
            <v>2035</v>
          </cell>
          <cell r="BN18">
            <v>0</v>
          </cell>
          <cell r="BO18">
            <v>0</v>
          </cell>
          <cell r="BV18">
            <v>0</v>
          </cell>
          <cell r="BW18">
            <v>0</v>
          </cell>
        </row>
        <row r="19">
          <cell r="A19" t="str">
            <v>DEP</v>
          </cell>
          <cell r="C19" t="str">
            <v>South Carolina</v>
          </cell>
          <cell r="M19">
            <v>6</v>
          </cell>
          <cell r="AY19">
            <v>2036</v>
          </cell>
          <cell r="BN19">
            <v>0</v>
          </cell>
          <cell r="BO19">
            <v>0</v>
          </cell>
          <cell r="BV19">
            <v>0</v>
          </cell>
          <cell r="BW19">
            <v>0</v>
          </cell>
        </row>
        <row r="20">
          <cell r="A20" t="str">
            <v>DEP</v>
          </cell>
          <cell r="C20" t="str">
            <v>South Carolina</v>
          </cell>
          <cell r="M20">
            <v>2</v>
          </cell>
          <cell r="AY20">
            <v>2037</v>
          </cell>
          <cell r="BN20">
            <v>0</v>
          </cell>
          <cell r="BO20">
            <v>0</v>
          </cell>
          <cell r="BV20">
            <v>0</v>
          </cell>
          <cell r="BW20">
            <v>0</v>
          </cell>
        </row>
        <row r="21">
          <cell r="A21" t="str">
            <v>DEP</v>
          </cell>
          <cell r="C21" t="str">
            <v>South Carolina</v>
          </cell>
          <cell r="M21">
            <v>7</v>
          </cell>
          <cell r="AY21">
            <v>2038</v>
          </cell>
          <cell r="BN21">
            <v>0</v>
          </cell>
          <cell r="BO21">
            <v>0</v>
          </cell>
          <cell r="BV21">
            <v>0</v>
          </cell>
          <cell r="BW21">
            <v>0</v>
          </cell>
        </row>
        <row r="22">
          <cell r="A22" t="str">
            <v>DEP</v>
          </cell>
          <cell r="C22" t="str">
            <v>South Carolina</v>
          </cell>
          <cell r="M22">
            <v>2</v>
          </cell>
          <cell r="AY22">
            <v>2039</v>
          </cell>
          <cell r="BN22">
            <v>0</v>
          </cell>
          <cell r="BO22">
            <v>0</v>
          </cell>
          <cell r="BV22">
            <v>0</v>
          </cell>
          <cell r="BW22">
            <v>0</v>
          </cell>
        </row>
        <row r="23">
          <cell r="A23" t="str">
            <v>DEP</v>
          </cell>
          <cell r="C23" t="str">
            <v>South Carolina</v>
          </cell>
          <cell r="M23">
            <v>7</v>
          </cell>
          <cell r="AY23">
            <v>2040</v>
          </cell>
          <cell r="BN23">
            <v>0</v>
          </cell>
          <cell r="BO23">
            <v>0</v>
          </cell>
          <cell r="BV23">
            <v>0</v>
          </cell>
          <cell r="BW23">
            <v>0</v>
          </cell>
        </row>
        <row r="24">
          <cell r="A24" t="str">
            <v>DEP</v>
          </cell>
          <cell r="C24" t="str">
            <v>South Carolina</v>
          </cell>
          <cell r="M24">
            <v>2</v>
          </cell>
          <cell r="AY24">
            <v>2041</v>
          </cell>
          <cell r="BN24">
            <v>0</v>
          </cell>
          <cell r="BO24">
            <v>0</v>
          </cell>
          <cell r="BV24">
            <v>0</v>
          </cell>
          <cell r="BW24">
            <v>0</v>
          </cell>
        </row>
        <row r="25">
          <cell r="A25" t="str">
            <v>DEP</v>
          </cell>
          <cell r="C25" t="str">
            <v>South Carolina</v>
          </cell>
          <cell r="M25">
            <v>2</v>
          </cell>
          <cell r="AY25">
            <v>2042</v>
          </cell>
          <cell r="BN25">
            <v>0</v>
          </cell>
          <cell r="BO25">
            <v>0</v>
          </cell>
          <cell r="BV25">
            <v>0</v>
          </cell>
          <cell r="BW25">
            <v>0</v>
          </cell>
        </row>
        <row r="26">
          <cell r="A26" t="str">
            <v>DEP</v>
          </cell>
          <cell r="C26" t="str">
            <v>South Carolina</v>
          </cell>
          <cell r="M26">
            <v>2</v>
          </cell>
          <cell r="AY26">
            <v>2043</v>
          </cell>
          <cell r="BN26">
            <v>0</v>
          </cell>
          <cell r="BO26">
            <v>0</v>
          </cell>
          <cell r="BV26">
            <v>0</v>
          </cell>
          <cell r="BW26">
            <v>0</v>
          </cell>
        </row>
        <row r="27">
          <cell r="A27" t="str">
            <v>DEP</v>
          </cell>
          <cell r="C27" t="str">
            <v>South Carolina</v>
          </cell>
          <cell r="M27">
            <v>36</v>
          </cell>
          <cell r="AY27">
            <v>2044</v>
          </cell>
          <cell r="BN27">
            <v>0</v>
          </cell>
          <cell r="BO27">
            <v>0</v>
          </cell>
          <cell r="BV27">
            <v>0</v>
          </cell>
          <cell r="BW27">
            <v>0</v>
          </cell>
        </row>
        <row r="28">
          <cell r="A28" t="str">
            <v>DEP</v>
          </cell>
          <cell r="C28" t="str">
            <v>South Carolina</v>
          </cell>
          <cell r="M28">
            <v>36</v>
          </cell>
          <cell r="AY28">
            <v>2045</v>
          </cell>
          <cell r="BN28">
            <v>0</v>
          </cell>
          <cell r="BO28">
            <v>0</v>
          </cell>
          <cell r="BV28">
            <v>0</v>
          </cell>
          <cell r="BW28">
            <v>0</v>
          </cell>
        </row>
        <row r="29">
          <cell r="A29" t="str">
            <v>DEI</v>
          </cell>
          <cell r="C29" t="str">
            <v>Indiana</v>
          </cell>
          <cell r="M29">
            <v>5</v>
          </cell>
          <cell r="T29">
            <v>5</v>
          </cell>
          <cell r="U29">
            <v>5</v>
          </cell>
          <cell r="V29">
            <v>5</v>
          </cell>
          <cell r="W29">
            <v>5</v>
          </cell>
          <cell r="AY29">
            <v>2046</v>
          </cell>
          <cell r="BN29">
            <v>0</v>
          </cell>
          <cell r="BO29">
            <v>0</v>
          </cell>
          <cell r="BV29">
            <v>0</v>
          </cell>
          <cell r="BW29">
            <v>0</v>
          </cell>
        </row>
        <row r="30">
          <cell r="A30" t="str">
            <v>DEI</v>
          </cell>
          <cell r="C30" t="str">
            <v>Indiana</v>
          </cell>
          <cell r="M30">
            <v>5</v>
          </cell>
          <cell r="T30">
            <v>4</v>
          </cell>
          <cell r="U30">
            <v>4</v>
          </cell>
          <cell r="V30">
            <v>4</v>
          </cell>
          <cell r="W30">
            <v>4</v>
          </cell>
          <cell r="AY30">
            <v>2047</v>
          </cell>
          <cell r="BN30">
            <v>0</v>
          </cell>
          <cell r="BO30">
            <v>0</v>
          </cell>
          <cell r="BV30">
            <v>0</v>
          </cell>
          <cell r="BW30">
            <v>0</v>
          </cell>
        </row>
        <row r="31">
          <cell r="A31" t="str">
            <v>DEI</v>
          </cell>
          <cell r="C31" t="str">
            <v>Indiana</v>
          </cell>
          <cell r="M31">
            <v>4</v>
          </cell>
          <cell r="T31">
            <v>4</v>
          </cell>
          <cell r="U31">
            <v>4</v>
          </cell>
          <cell r="V31">
            <v>4</v>
          </cell>
          <cell r="W31">
            <v>4</v>
          </cell>
          <cell r="AY31">
            <v>2048</v>
          </cell>
          <cell r="BN31">
            <v>0</v>
          </cell>
          <cell r="BO31">
            <v>0</v>
          </cell>
          <cell r="BV31">
            <v>0</v>
          </cell>
          <cell r="BW31">
            <v>0</v>
          </cell>
        </row>
        <row r="32">
          <cell r="A32" t="str">
            <v>DEI</v>
          </cell>
          <cell r="C32" t="str">
            <v>Indiana</v>
          </cell>
          <cell r="M32">
            <v>4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AY32">
            <v>2049</v>
          </cell>
          <cell r="BN32">
            <v>0</v>
          </cell>
          <cell r="BO32">
            <v>0</v>
          </cell>
          <cell r="BV32">
            <v>0</v>
          </cell>
          <cell r="BW32">
            <v>0</v>
          </cell>
        </row>
        <row r="33">
          <cell r="A33" t="str">
            <v>DEI</v>
          </cell>
          <cell r="C33" t="str">
            <v>Indiana</v>
          </cell>
          <cell r="M33">
            <v>5</v>
          </cell>
          <cell r="T33">
            <v>4</v>
          </cell>
          <cell r="U33">
            <v>4</v>
          </cell>
          <cell r="V33">
            <v>4</v>
          </cell>
          <cell r="W33">
            <v>4</v>
          </cell>
          <cell r="AY33">
            <v>2050</v>
          </cell>
          <cell r="BN33">
            <v>0</v>
          </cell>
          <cell r="BO33">
            <v>0</v>
          </cell>
          <cell r="BV33">
            <v>0</v>
          </cell>
          <cell r="BW33">
            <v>0</v>
          </cell>
        </row>
        <row r="34">
          <cell r="A34" t="str">
            <v>DEI</v>
          </cell>
          <cell r="C34" t="str">
            <v>Indiana</v>
          </cell>
          <cell r="M34">
            <v>4</v>
          </cell>
          <cell r="T34">
            <v>5</v>
          </cell>
          <cell r="U34">
            <v>5</v>
          </cell>
          <cell r="V34">
            <v>5</v>
          </cell>
          <cell r="W34">
            <v>5</v>
          </cell>
          <cell r="AY34">
            <v>2051</v>
          </cell>
          <cell r="BN34">
            <v>0</v>
          </cell>
          <cell r="BO34">
            <v>0</v>
          </cell>
          <cell r="BV34">
            <v>0</v>
          </cell>
          <cell r="BW34">
            <v>0</v>
          </cell>
        </row>
        <row r="35">
          <cell r="A35" t="str">
            <v>DEI</v>
          </cell>
          <cell r="C35" t="str">
            <v>Indiana</v>
          </cell>
          <cell r="M35">
            <v>4</v>
          </cell>
          <cell r="T35">
            <v>4</v>
          </cell>
          <cell r="U35">
            <v>4</v>
          </cell>
          <cell r="V35">
            <v>4</v>
          </cell>
          <cell r="W35">
            <v>4</v>
          </cell>
          <cell r="AY35">
            <v>2052</v>
          </cell>
          <cell r="BN35">
            <v>0</v>
          </cell>
          <cell r="BO35">
            <v>0</v>
          </cell>
          <cell r="BV35">
            <v>0</v>
          </cell>
          <cell r="BW35">
            <v>0</v>
          </cell>
        </row>
        <row r="36">
          <cell r="A36" t="str">
            <v>DEI</v>
          </cell>
          <cell r="C36" t="str">
            <v>Indiana</v>
          </cell>
          <cell r="M36">
            <v>4</v>
          </cell>
          <cell r="T36">
            <v>3</v>
          </cell>
          <cell r="U36">
            <v>3</v>
          </cell>
          <cell r="V36">
            <v>3</v>
          </cell>
          <cell r="W36">
            <v>3</v>
          </cell>
          <cell r="AY36">
            <v>2053</v>
          </cell>
          <cell r="BN36">
            <v>0</v>
          </cell>
          <cell r="BO36">
            <v>0</v>
          </cell>
          <cell r="BV36">
            <v>0</v>
          </cell>
          <cell r="BW36">
            <v>0</v>
          </cell>
        </row>
        <row r="37">
          <cell r="A37" t="str">
            <v>DEK</v>
          </cell>
          <cell r="C37" t="str">
            <v>Kentucky</v>
          </cell>
          <cell r="M37">
            <v>3180</v>
          </cell>
          <cell r="T37">
            <v>1393</v>
          </cell>
          <cell r="U37">
            <v>1022</v>
          </cell>
          <cell r="V37">
            <v>1022</v>
          </cell>
          <cell r="W37">
            <v>1022</v>
          </cell>
          <cell r="AY37">
            <v>2054</v>
          </cell>
          <cell r="BN37">
            <v>0</v>
          </cell>
          <cell r="BO37">
            <v>0</v>
          </cell>
          <cell r="BV37">
            <v>0</v>
          </cell>
          <cell r="BW37">
            <v>0</v>
          </cell>
        </row>
        <row r="38">
          <cell r="A38" t="str">
            <v>DEI</v>
          </cell>
          <cell r="C38" t="str">
            <v>Indiana</v>
          </cell>
          <cell r="T38">
            <v>171</v>
          </cell>
          <cell r="U38">
            <v>171</v>
          </cell>
          <cell r="V38">
            <v>171</v>
          </cell>
          <cell r="W38">
            <v>164</v>
          </cell>
          <cell r="AY38">
            <v>2055</v>
          </cell>
          <cell r="BN38">
            <v>0</v>
          </cell>
          <cell r="BO38">
            <v>0</v>
          </cell>
          <cell r="BV38">
            <v>0</v>
          </cell>
          <cell r="BW38">
            <v>0</v>
          </cell>
        </row>
        <row r="39">
          <cell r="A39" t="str">
            <v>DEI</v>
          </cell>
          <cell r="C39" t="str">
            <v>Indiana</v>
          </cell>
          <cell r="T39">
            <v>184</v>
          </cell>
          <cell r="U39">
            <v>173</v>
          </cell>
          <cell r="V39">
            <v>174</v>
          </cell>
          <cell r="W39">
            <v>165</v>
          </cell>
          <cell r="AY39">
            <v>2056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</row>
        <row r="40">
          <cell r="A40" t="str">
            <v>DEC</v>
          </cell>
          <cell r="C40" t="str">
            <v>North Carolina</v>
          </cell>
          <cell r="M40">
            <v>440</v>
          </cell>
          <cell r="AY40">
            <v>2057</v>
          </cell>
          <cell r="BN40">
            <v>0</v>
          </cell>
          <cell r="BO40">
            <v>0</v>
          </cell>
          <cell r="BV40">
            <v>0</v>
          </cell>
          <cell r="BW40">
            <v>0</v>
          </cell>
        </row>
        <row r="41">
          <cell r="A41" t="str">
            <v>DEC</v>
          </cell>
          <cell r="C41" t="str">
            <v>North Carolina</v>
          </cell>
          <cell r="M41">
            <v>445</v>
          </cell>
          <cell r="AY41">
            <v>2058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</row>
        <row r="42">
          <cell r="A42" t="str">
            <v>DEC</v>
          </cell>
          <cell r="C42" t="str">
            <v>North Carolina</v>
          </cell>
          <cell r="M42">
            <v>751</v>
          </cell>
          <cell r="AY42">
            <v>2059</v>
          </cell>
          <cell r="BN42">
            <v>0</v>
          </cell>
          <cell r="BO42">
            <v>0</v>
          </cell>
          <cell r="BV42">
            <v>0</v>
          </cell>
          <cell r="BW42">
            <v>0</v>
          </cell>
        </row>
        <row r="43">
          <cell r="A43" t="str">
            <v>DEC</v>
          </cell>
          <cell r="C43" t="str">
            <v>North Carolina</v>
          </cell>
          <cell r="M43">
            <v>711</v>
          </cell>
          <cell r="AY43">
            <v>2060</v>
          </cell>
          <cell r="BN43">
            <v>0</v>
          </cell>
          <cell r="BO43">
            <v>0</v>
          </cell>
          <cell r="BV43">
            <v>0</v>
          </cell>
          <cell r="BW43">
            <v>0</v>
          </cell>
        </row>
        <row r="44">
          <cell r="A44" t="str">
            <v>DEC</v>
          </cell>
          <cell r="C44" t="str">
            <v>North Carolina</v>
          </cell>
          <cell r="M44">
            <v>742</v>
          </cell>
          <cell r="AY44">
            <v>2061</v>
          </cell>
          <cell r="BN44">
            <v>0</v>
          </cell>
          <cell r="BO44">
            <v>0</v>
          </cell>
          <cell r="BV44">
            <v>0</v>
          </cell>
          <cell r="BW44">
            <v>0</v>
          </cell>
        </row>
        <row r="45">
          <cell r="A45" t="str">
            <v>DEI</v>
          </cell>
          <cell r="C45" t="str">
            <v>Indiana</v>
          </cell>
          <cell r="M45">
            <v>3818</v>
          </cell>
          <cell r="T45">
            <v>635</v>
          </cell>
          <cell r="U45">
            <v>463</v>
          </cell>
          <cell r="V45">
            <v>465</v>
          </cell>
          <cell r="W45">
            <v>439</v>
          </cell>
          <cell r="AY45">
            <v>2062</v>
          </cell>
          <cell r="BN45">
            <v>0</v>
          </cell>
          <cell r="BO45">
            <v>0</v>
          </cell>
          <cell r="BV45">
            <v>0</v>
          </cell>
          <cell r="BW45">
            <v>0</v>
          </cell>
        </row>
        <row r="46">
          <cell r="A46" t="str">
            <v>DEI</v>
          </cell>
          <cell r="C46" t="str">
            <v>Indiana</v>
          </cell>
          <cell r="M46">
            <v>3771</v>
          </cell>
          <cell r="T46">
            <v>596</v>
          </cell>
          <cell r="U46">
            <v>434</v>
          </cell>
          <cell r="V46">
            <v>436</v>
          </cell>
          <cell r="W46">
            <v>412</v>
          </cell>
          <cell r="AY46">
            <v>2063</v>
          </cell>
          <cell r="BN46">
            <v>0</v>
          </cell>
          <cell r="BO46">
            <v>0</v>
          </cell>
          <cell r="BV46">
            <v>0</v>
          </cell>
          <cell r="BW46">
            <v>0</v>
          </cell>
        </row>
        <row r="47">
          <cell r="A47" t="str">
            <v>DEI</v>
          </cell>
          <cell r="C47" t="str">
            <v>Indiana</v>
          </cell>
          <cell r="M47">
            <v>4078</v>
          </cell>
          <cell r="T47">
            <v>666</v>
          </cell>
          <cell r="U47">
            <v>484</v>
          </cell>
          <cell r="V47">
            <v>487</v>
          </cell>
          <cell r="W47">
            <v>460</v>
          </cell>
          <cell r="AY47">
            <v>2064</v>
          </cell>
          <cell r="BN47">
            <v>0</v>
          </cell>
          <cell r="BO47">
            <v>0</v>
          </cell>
          <cell r="BV47">
            <v>0</v>
          </cell>
          <cell r="BW47">
            <v>0</v>
          </cell>
        </row>
        <row r="48">
          <cell r="A48" t="str">
            <v>DEI</v>
          </cell>
          <cell r="C48" t="str">
            <v>Indiana</v>
          </cell>
          <cell r="M48">
            <v>3765</v>
          </cell>
          <cell r="T48">
            <v>588</v>
          </cell>
          <cell r="U48">
            <v>428</v>
          </cell>
          <cell r="V48">
            <v>430</v>
          </cell>
          <cell r="W48">
            <v>407</v>
          </cell>
          <cell r="BN48">
            <v>0</v>
          </cell>
          <cell r="BO48">
            <v>0</v>
          </cell>
          <cell r="BV48">
            <v>0</v>
          </cell>
          <cell r="BW48">
            <v>0</v>
          </cell>
        </row>
        <row r="49">
          <cell r="A49" t="str">
            <v>DEI</v>
          </cell>
          <cell r="C49" t="str">
            <v>Indiana</v>
          </cell>
          <cell r="M49">
            <v>3235</v>
          </cell>
          <cell r="T49">
            <v>558</v>
          </cell>
          <cell r="U49">
            <v>407</v>
          </cell>
          <cell r="V49">
            <v>409</v>
          </cell>
          <cell r="W49">
            <v>386</v>
          </cell>
        </row>
        <row r="50">
          <cell r="A50" t="str">
            <v>DEP</v>
          </cell>
          <cell r="C50" t="str">
            <v>North Carolina</v>
          </cell>
          <cell r="M50">
            <v>17</v>
          </cell>
        </row>
        <row r="51">
          <cell r="A51" t="str">
            <v>DEP</v>
          </cell>
          <cell r="C51" t="str">
            <v>North Carolina</v>
          </cell>
          <cell r="M51">
            <v>17</v>
          </cell>
        </row>
        <row r="52">
          <cell r="A52" t="str">
            <v>DEP</v>
          </cell>
          <cell r="C52" t="str">
            <v>North Carolina</v>
          </cell>
          <cell r="M52">
            <v>41</v>
          </cell>
        </row>
        <row r="53">
          <cell r="A53" t="str">
            <v>DEP</v>
          </cell>
          <cell r="C53" t="str">
            <v>North Carolina</v>
          </cell>
          <cell r="M53">
            <v>35</v>
          </cell>
        </row>
        <row r="54">
          <cell r="A54" t="str">
            <v>DEP</v>
          </cell>
          <cell r="C54" t="str">
            <v>North Carolina</v>
          </cell>
          <cell r="M54">
            <v>22</v>
          </cell>
        </row>
        <row r="55">
          <cell r="A55" t="str">
            <v>DEI</v>
          </cell>
          <cell r="C55" t="str">
            <v>Indiana</v>
          </cell>
          <cell r="M55">
            <v>16</v>
          </cell>
          <cell r="T55">
            <v>19</v>
          </cell>
          <cell r="U55">
            <v>14</v>
          </cell>
          <cell r="V55">
            <v>14</v>
          </cell>
          <cell r="W55">
            <v>13</v>
          </cell>
        </row>
        <row r="56">
          <cell r="A56" t="str">
            <v>DEI</v>
          </cell>
          <cell r="C56" t="str">
            <v>Indiana</v>
          </cell>
          <cell r="M56">
            <v>16</v>
          </cell>
          <cell r="T56">
            <v>20</v>
          </cell>
          <cell r="U56">
            <v>15</v>
          </cell>
          <cell r="V56">
            <v>15</v>
          </cell>
          <cell r="W56">
            <v>14</v>
          </cell>
        </row>
        <row r="57">
          <cell r="A57" t="str">
            <v>DEI</v>
          </cell>
          <cell r="C57" t="str">
            <v>Indiana</v>
          </cell>
          <cell r="M57">
            <v>17</v>
          </cell>
          <cell r="T57">
            <v>20</v>
          </cell>
          <cell r="U57">
            <v>15</v>
          </cell>
          <cell r="V57">
            <v>15</v>
          </cell>
          <cell r="W57">
            <v>14</v>
          </cell>
        </row>
        <row r="58">
          <cell r="A58" t="str">
            <v>DEP</v>
          </cell>
          <cell r="C58" t="str">
            <v>North Carolina</v>
          </cell>
          <cell r="M58">
            <v>1</v>
          </cell>
        </row>
        <row r="59">
          <cell r="A59" t="str">
            <v>DEP</v>
          </cell>
          <cell r="C59" t="str">
            <v>North Carolina</v>
          </cell>
          <cell r="M59">
            <v>1</v>
          </cell>
        </row>
        <row r="60">
          <cell r="A60" t="str">
            <v>DEC</v>
          </cell>
          <cell r="C60" t="str">
            <v>North Carolina</v>
          </cell>
          <cell r="M60">
            <v>4</v>
          </cell>
        </row>
        <row r="61">
          <cell r="A61" t="str">
            <v>DEC</v>
          </cell>
          <cell r="C61" t="str">
            <v>North Carolina</v>
          </cell>
          <cell r="M61">
            <v>5</v>
          </cell>
        </row>
        <row r="62">
          <cell r="A62" t="str">
            <v>DEC</v>
          </cell>
          <cell r="C62" t="str">
            <v>North Carolina</v>
          </cell>
          <cell r="M62">
            <v>5</v>
          </cell>
        </row>
        <row r="63">
          <cell r="A63" t="str">
            <v>DEC</v>
          </cell>
          <cell r="C63" t="str">
            <v>North Carolina</v>
          </cell>
          <cell r="M63">
            <v>5</v>
          </cell>
        </row>
        <row r="64">
          <cell r="A64" t="str">
            <v>DEC</v>
          </cell>
          <cell r="C64" t="str">
            <v>North Carolina</v>
          </cell>
          <cell r="M64">
            <v>6</v>
          </cell>
        </row>
        <row r="65">
          <cell r="A65" t="str">
            <v>DEC</v>
          </cell>
          <cell r="C65" t="str">
            <v>North Carolina</v>
          </cell>
          <cell r="M65">
            <v>4</v>
          </cell>
        </row>
        <row r="66">
          <cell r="A66" t="str">
            <v>DEC</v>
          </cell>
          <cell r="C66" t="str">
            <v>North Carolina</v>
          </cell>
          <cell r="M66">
            <v>5</v>
          </cell>
        </row>
        <row r="67">
          <cell r="A67" t="str">
            <v>DEC</v>
          </cell>
          <cell r="C67" t="str">
            <v>North Carolina</v>
          </cell>
          <cell r="M67">
            <v>4</v>
          </cell>
        </row>
        <row r="68">
          <cell r="A68" t="str">
            <v>DEC</v>
          </cell>
          <cell r="C68" t="str">
            <v>North Carolina</v>
          </cell>
          <cell r="M68">
            <v>6</v>
          </cell>
        </row>
        <row r="69">
          <cell r="A69" t="str">
            <v>DEC</v>
          </cell>
          <cell r="C69" t="str">
            <v>North Carolina</v>
          </cell>
          <cell r="M69">
            <v>7</v>
          </cell>
        </row>
        <row r="70">
          <cell r="A70" t="str">
            <v>DEC</v>
          </cell>
          <cell r="C70" t="str">
            <v>North Carolina</v>
          </cell>
          <cell r="M70">
            <v>5</v>
          </cell>
        </row>
        <row r="71">
          <cell r="A71" t="str">
            <v>DEC</v>
          </cell>
          <cell r="C71" t="str">
            <v>North Carolina</v>
          </cell>
          <cell r="M71">
            <v>5</v>
          </cell>
        </row>
        <row r="72">
          <cell r="A72" t="str">
            <v>DEC</v>
          </cell>
          <cell r="C72" t="str">
            <v>North Carolina</v>
          </cell>
          <cell r="M72">
            <v>5</v>
          </cell>
        </row>
        <row r="73">
          <cell r="A73" t="str">
            <v>DEC</v>
          </cell>
          <cell r="C73" t="str">
            <v>North Carolina</v>
          </cell>
          <cell r="M73">
            <v>5</v>
          </cell>
        </row>
        <row r="74">
          <cell r="A74" t="str">
            <v>DEC</v>
          </cell>
          <cell r="C74" t="str">
            <v>North Carolina</v>
          </cell>
          <cell r="M74">
            <v>4</v>
          </cell>
        </row>
        <row r="75">
          <cell r="A75" t="str">
            <v>DEC</v>
          </cell>
          <cell r="C75" t="str">
            <v>North Carolina</v>
          </cell>
          <cell r="M75">
            <v>5</v>
          </cell>
        </row>
        <row r="76">
          <cell r="A76" t="str">
            <v>DEI</v>
          </cell>
          <cell r="C76" t="str">
            <v>Ohio</v>
          </cell>
          <cell r="M76">
            <v>12</v>
          </cell>
          <cell r="T76">
            <v>6</v>
          </cell>
          <cell r="U76">
            <v>6</v>
          </cell>
          <cell r="V76">
            <v>6</v>
          </cell>
          <cell r="W76">
            <v>6</v>
          </cell>
        </row>
        <row r="77">
          <cell r="A77" t="str">
            <v>DEI</v>
          </cell>
          <cell r="C77" t="str">
            <v>Ohio</v>
          </cell>
          <cell r="M77">
            <v>14</v>
          </cell>
          <cell r="T77">
            <v>12</v>
          </cell>
          <cell r="U77">
            <v>12</v>
          </cell>
          <cell r="V77">
            <v>12</v>
          </cell>
          <cell r="W77">
            <v>12</v>
          </cell>
        </row>
        <row r="78">
          <cell r="A78" t="str">
            <v>DEI</v>
          </cell>
          <cell r="C78" t="str">
            <v>Ohio</v>
          </cell>
          <cell r="M78">
            <v>13</v>
          </cell>
          <cell r="T78">
            <v>8</v>
          </cell>
          <cell r="U78">
            <v>8</v>
          </cell>
          <cell r="V78">
            <v>8</v>
          </cell>
          <cell r="W78">
            <v>8</v>
          </cell>
        </row>
        <row r="79">
          <cell r="A79" t="str">
            <v>DEI</v>
          </cell>
          <cell r="C79" t="str">
            <v>Ohio</v>
          </cell>
          <cell r="M79">
            <v>13</v>
          </cell>
          <cell r="T79">
            <v>9</v>
          </cell>
          <cell r="U79">
            <v>9</v>
          </cell>
          <cell r="V79">
            <v>9</v>
          </cell>
          <cell r="W79">
            <v>9</v>
          </cell>
        </row>
        <row r="80">
          <cell r="A80" t="str">
            <v>DEI</v>
          </cell>
          <cell r="C80" t="str">
            <v>Ohio</v>
          </cell>
          <cell r="M80">
            <v>10</v>
          </cell>
          <cell r="T80">
            <v>8</v>
          </cell>
          <cell r="U80">
            <v>8</v>
          </cell>
          <cell r="V80">
            <v>8</v>
          </cell>
          <cell r="W80">
            <v>8</v>
          </cell>
        </row>
        <row r="81">
          <cell r="A81" t="str">
            <v>DEI</v>
          </cell>
          <cell r="C81" t="str">
            <v>Ohio</v>
          </cell>
          <cell r="M81">
            <v>10</v>
          </cell>
          <cell r="T81">
            <v>9</v>
          </cell>
          <cell r="U81">
            <v>9</v>
          </cell>
          <cell r="V81">
            <v>9</v>
          </cell>
          <cell r="W81">
            <v>9</v>
          </cell>
        </row>
        <row r="82">
          <cell r="A82" t="str">
            <v>DEI</v>
          </cell>
          <cell r="C82" t="str">
            <v>Ohio</v>
          </cell>
          <cell r="M82">
            <v>11</v>
          </cell>
          <cell r="T82">
            <v>9</v>
          </cell>
          <cell r="U82">
            <v>9</v>
          </cell>
          <cell r="V82">
            <v>9</v>
          </cell>
          <cell r="W82">
            <v>9</v>
          </cell>
        </row>
        <row r="83">
          <cell r="A83" t="str">
            <v>DEI</v>
          </cell>
          <cell r="C83" t="str">
            <v>Ohio</v>
          </cell>
          <cell r="M83">
            <v>10</v>
          </cell>
          <cell r="T83">
            <v>8</v>
          </cell>
          <cell r="U83">
            <v>8</v>
          </cell>
          <cell r="V83">
            <v>8</v>
          </cell>
          <cell r="W83">
            <v>8</v>
          </cell>
        </row>
        <row r="84">
          <cell r="A84" t="str">
            <v>DEC</v>
          </cell>
          <cell r="C84" t="str">
            <v>North Carolina</v>
          </cell>
          <cell r="M84">
            <v>1183</v>
          </cell>
        </row>
        <row r="85">
          <cell r="A85" t="str">
            <v>DEC</v>
          </cell>
          <cell r="C85" t="str">
            <v>North Carolina</v>
          </cell>
          <cell r="M85">
            <v>1118</v>
          </cell>
        </row>
        <row r="86">
          <cell r="A86" t="str">
            <v>DEC</v>
          </cell>
          <cell r="C86" t="str">
            <v>North Carolina</v>
          </cell>
          <cell r="M86">
            <v>2150</v>
          </cell>
        </row>
        <row r="87">
          <cell r="A87" t="str">
            <v>DEC</v>
          </cell>
          <cell r="C87" t="str">
            <v>North Carolina</v>
          </cell>
          <cell r="M87">
            <v>2168</v>
          </cell>
        </row>
        <row r="88">
          <cell r="A88" t="str">
            <v>DEP</v>
          </cell>
          <cell r="C88" t="str">
            <v>North Carolina</v>
          </cell>
          <cell r="M88">
            <v>1189</v>
          </cell>
        </row>
        <row r="89">
          <cell r="A89" t="str">
            <v>DEP</v>
          </cell>
          <cell r="C89" t="str">
            <v>North Carolina</v>
          </cell>
          <cell r="M89">
            <v>1071</v>
          </cell>
        </row>
        <row r="90">
          <cell r="A90" t="str">
            <v>DEC</v>
          </cell>
          <cell r="C90" t="str">
            <v>South Carolina</v>
          </cell>
          <cell r="M90">
            <v>8</v>
          </cell>
        </row>
        <row r="91">
          <cell r="A91" t="str">
            <v>DEC</v>
          </cell>
          <cell r="C91" t="str">
            <v>South Carolina</v>
          </cell>
          <cell r="M91">
            <v>5</v>
          </cell>
        </row>
        <row r="92">
          <cell r="A92" t="str">
            <v>DEC</v>
          </cell>
          <cell r="C92" t="str">
            <v>South Carolina</v>
          </cell>
          <cell r="M92">
            <v>7</v>
          </cell>
        </row>
        <row r="93">
          <cell r="A93" t="str">
            <v>DEC</v>
          </cell>
          <cell r="C93" t="str">
            <v>South Carolina</v>
          </cell>
          <cell r="M93">
            <v>6</v>
          </cell>
        </row>
        <row r="94">
          <cell r="A94" t="str">
            <v>DEC</v>
          </cell>
          <cell r="C94" t="str">
            <v>South Carolina</v>
          </cell>
          <cell r="M94">
            <v>6</v>
          </cell>
        </row>
        <row r="95">
          <cell r="A95" t="str">
            <v>DEC</v>
          </cell>
          <cell r="C95" t="str">
            <v>South Carolina</v>
          </cell>
          <cell r="M95">
            <v>6</v>
          </cell>
        </row>
        <row r="96">
          <cell r="A96" t="str">
            <v>DEC</v>
          </cell>
          <cell r="C96" t="str">
            <v>South Carolina</v>
          </cell>
          <cell r="M96">
            <v>5</v>
          </cell>
        </row>
        <row r="97">
          <cell r="A97" t="str">
            <v>DEC</v>
          </cell>
          <cell r="C97" t="str">
            <v>South Carolina</v>
          </cell>
          <cell r="M97">
            <v>5</v>
          </cell>
        </row>
        <row r="98">
          <cell r="A98" t="str">
            <v>DEI</v>
          </cell>
          <cell r="C98" t="str">
            <v>Indiana</v>
          </cell>
          <cell r="M98">
            <v>77</v>
          </cell>
          <cell r="T98">
            <v>11</v>
          </cell>
          <cell r="U98">
            <v>11</v>
          </cell>
          <cell r="V98">
            <v>11</v>
          </cell>
          <cell r="W98">
            <v>11</v>
          </cell>
        </row>
        <row r="99">
          <cell r="A99" t="str">
            <v>DEI</v>
          </cell>
          <cell r="C99" t="str">
            <v>Indiana</v>
          </cell>
          <cell r="M99">
            <v>82</v>
          </cell>
          <cell r="T99">
            <v>11</v>
          </cell>
          <cell r="U99">
            <v>11</v>
          </cell>
          <cell r="V99">
            <v>11</v>
          </cell>
          <cell r="W99">
            <v>11</v>
          </cell>
        </row>
        <row r="100">
          <cell r="A100" t="str">
            <v>DEI</v>
          </cell>
          <cell r="C100" t="str">
            <v>Indiana</v>
          </cell>
          <cell r="M100">
            <v>87</v>
          </cell>
          <cell r="T100">
            <v>11</v>
          </cell>
          <cell r="U100">
            <v>11</v>
          </cell>
          <cell r="V100">
            <v>11</v>
          </cell>
          <cell r="W100">
            <v>11</v>
          </cell>
        </row>
        <row r="101">
          <cell r="A101" t="str">
            <v>DEI</v>
          </cell>
          <cell r="C101" t="str">
            <v>Indiana</v>
          </cell>
          <cell r="M101">
            <v>635</v>
          </cell>
          <cell r="T101">
            <v>56</v>
          </cell>
          <cell r="U101">
            <v>41</v>
          </cell>
        </row>
        <row r="102">
          <cell r="A102" t="str">
            <v>DEI</v>
          </cell>
          <cell r="C102" t="str">
            <v>Indiana</v>
          </cell>
          <cell r="M102">
            <v>608</v>
          </cell>
          <cell r="T102">
            <v>53</v>
          </cell>
          <cell r="U102">
            <v>38</v>
          </cell>
        </row>
        <row r="103">
          <cell r="A103" t="str">
            <v>DEP</v>
          </cell>
          <cell r="C103" t="str">
            <v>North Carolina</v>
          </cell>
          <cell r="M103">
            <v>66</v>
          </cell>
        </row>
        <row r="104">
          <cell r="A104" t="str">
            <v>DEP</v>
          </cell>
          <cell r="C104" t="str">
            <v>North Carolina</v>
          </cell>
          <cell r="M104">
            <v>83</v>
          </cell>
        </row>
        <row r="105">
          <cell r="A105" t="str">
            <v>DEP</v>
          </cell>
          <cell r="C105" t="str">
            <v>North Carolina</v>
          </cell>
          <cell r="M105">
            <v>70</v>
          </cell>
        </row>
        <row r="106">
          <cell r="A106" t="str">
            <v>DEP</v>
          </cell>
          <cell r="C106" t="str">
            <v>North Carolina</v>
          </cell>
          <cell r="M106">
            <v>67</v>
          </cell>
        </row>
        <row r="107">
          <cell r="A107" t="str">
            <v>DEP</v>
          </cell>
          <cell r="C107" t="str">
            <v>North Carolina</v>
          </cell>
          <cell r="M107">
            <v>64</v>
          </cell>
        </row>
        <row r="108">
          <cell r="A108" t="str">
            <v>DEP</v>
          </cell>
          <cell r="C108" t="str">
            <v>North Carolina</v>
          </cell>
          <cell r="M108">
            <v>44</v>
          </cell>
        </row>
        <row r="109">
          <cell r="A109" t="str">
            <v>DEP</v>
          </cell>
          <cell r="C109" t="str">
            <v>North Carolina</v>
          </cell>
          <cell r="M109">
            <v>46</v>
          </cell>
        </row>
        <row r="110">
          <cell r="A110" t="str">
            <v>DEC</v>
          </cell>
          <cell r="C110" t="str">
            <v>North Carolina</v>
          </cell>
          <cell r="M110">
            <v>20</v>
          </cell>
        </row>
        <row r="111">
          <cell r="A111" t="str">
            <v>DEC</v>
          </cell>
          <cell r="C111" t="str">
            <v>North Carolina</v>
          </cell>
          <cell r="M111">
            <v>18</v>
          </cell>
        </row>
        <row r="112">
          <cell r="A112" t="str">
            <v>DEC</v>
          </cell>
          <cell r="C112" t="str">
            <v>North Carolina</v>
          </cell>
          <cell r="M112">
            <v>22</v>
          </cell>
        </row>
        <row r="113">
          <cell r="A113" t="str">
            <v>DEC</v>
          </cell>
          <cell r="C113" t="str">
            <v>North Carolina</v>
          </cell>
          <cell r="M113">
            <v>23</v>
          </cell>
        </row>
        <row r="114">
          <cell r="A114" t="str">
            <v>DEC</v>
          </cell>
          <cell r="C114" t="str">
            <v>North Carolina</v>
          </cell>
          <cell r="M114">
            <v>19</v>
          </cell>
        </row>
        <row r="115">
          <cell r="A115" t="str">
            <v>DEP</v>
          </cell>
          <cell r="C115" t="str">
            <v>North Carolina</v>
          </cell>
          <cell r="M115">
            <v>1240</v>
          </cell>
        </row>
        <row r="116">
          <cell r="A116" t="str">
            <v>DEP</v>
          </cell>
          <cell r="C116" t="str">
            <v>North Carolina</v>
          </cell>
          <cell r="M116">
            <v>2141</v>
          </cell>
        </row>
        <row r="117">
          <cell r="A117" t="str">
            <v>DEP</v>
          </cell>
          <cell r="C117" t="str">
            <v>North Carolina</v>
          </cell>
          <cell r="M117">
            <v>1065</v>
          </cell>
        </row>
        <row r="118">
          <cell r="A118" t="str">
            <v>DEP</v>
          </cell>
          <cell r="C118" t="str">
            <v>North Carolina</v>
          </cell>
          <cell r="M118">
            <v>1039</v>
          </cell>
        </row>
        <row r="119">
          <cell r="A119" t="str">
            <v>DEP</v>
          </cell>
          <cell r="C119" t="str">
            <v>North Carolina</v>
          </cell>
          <cell r="M119">
            <v>1030</v>
          </cell>
        </row>
        <row r="120">
          <cell r="A120" t="str">
            <v>DEP</v>
          </cell>
          <cell r="C120" t="str">
            <v>North Carolina</v>
          </cell>
          <cell r="M120">
            <v>968</v>
          </cell>
        </row>
        <row r="121">
          <cell r="A121" t="str">
            <v>DEP</v>
          </cell>
          <cell r="C121" t="str">
            <v>North Carolina</v>
          </cell>
          <cell r="M121">
            <v>1</v>
          </cell>
        </row>
        <row r="122">
          <cell r="A122" t="str">
            <v>DEP</v>
          </cell>
          <cell r="C122" t="str">
            <v>North Carolina</v>
          </cell>
          <cell r="M122">
            <v>1</v>
          </cell>
        </row>
        <row r="123">
          <cell r="A123" t="str">
            <v>DEP</v>
          </cell>
          <cell r="C123" t="str">
            <v>North Carolina</v>
          </cell>
          <cell r="M123">
            <v>1</v>
          </cell>
        </row>
        <row r="124">
          <cell r="A124" t="str">
            <v>DEP</v>
          </cell>
          <cell r="C124" t="str">
            <v>North Carolina</v>
          </cell>
          <cell r="M124">
            <v>1</v>
          </cell>
        </row>
        <row r="125">
          <cell r="A125" t="str">
            <v>DEC</v>
          </cell>
          <cell r="C125" t="str">
            <v>South Carolina</v>
          </cell>
          <cell r="M125">
            <v>493</v>
          </cell>
        </row>
        <row r="126">
          <cell r="A126" t="str">
            <v>DEC</v>
          </cell>
          <cell r="C126" t="str">
            <v>South Carolina</v>
          </cell>
          <cell r="M126">
            <v>9</v>
          </cell>
        </row>
        <row r="127">
          <cell r="A127" t="str">
            <v>DEC</v>
          </cell>
          <cell r="C127" t="str">
            <v>South Carolina</v>
          </cell>
          <cell r="M127">
            <v>9</v>
          </cell>
        </row>
        <row r="128">
          <cell r="A128" t="str">
            <v>DEI</v>
          </cell>
          <cell r="C128" t="str">
            <v>Indiana</v>
          </cell>
          <cell r="M128">
            <v>1915</v>
          </cell>
        </row>
        <row r="129">
          <cell r="A129" t="str">
            <v>DEI</v>
          </cell>
          <cell r="C129" t="str">
            <v>Indiana</v>
          </cell>
          <cell r="M129">
            <v>12</v>
          </cell>
          <cell r="T129">
            <v>18</v>
          </cell>
          <cell r="U129">
            <v>13</v>
          </cell>
          <cell r="V129">
            <v>13</v>
          </cell>
          <cell r="W129">
            <v>13</v>
          </cell>
        </row>
        <row r="130">
          <cell r="A130" t="str">
            <v>DEI</v>
          </cell>
          <cell r="C130" t="str">
            <v>Indiana</v>
          </cell>
          <cell r="M130">
            <v>11</v>
          </cell>
          <cell r="T130">
            <v>17</v>
          </cell>
          <cell r="U130">
            <v>12</v>
          </cell>
          <cell r="V130">
            <v>12</v>
          </cell>
          <cell r="W130">
            <v>12</v>
          </cell>
        </row>
        <row r="131">
          <cell r="A131" t="str">
            <v>DEI</v>
          </cell>
          <cell r="C131" t="str">
            <v>Indiana</v>
          </cell>
          <cell r="M131">
            <v>9</v>
          </cell>
          <cell r="T131">
            <v>13</v>
          </cell>
          <cell r="U131">
            <v>10</v>
          </cell>
          <cell r="V131">
            <v>10</v>
          </cell>
          <cell r="W131">
            <v>9</v>
          </cell>
        </row>
        <row r="132">
          <cell r="A132" t="str">
            <v>DEI</v>
          </cell>
          <cell r="C132" t="str">
            <v>Indiana</v>
          </cell>
          <cell r="M132">
            <v>10</v>
          </cell>
          <cell r="T132">
            <v>13</v>
          </cell>
          <cell r="U132">
            <v>9</v>
          </cell>
          <cell r="V132">
            <v>9</v>
          </cell>
          <cell r="W132">
            <v>9</v>
          </cell>
        </row>
        <row r="133">
          <cell r="A133" t="str">
            <v>DEK</v>
          </cell>
          <cell r="C133" t="str">
            <v>Ohio</v>
          </cell>
          <cell r="M133">
            <v>26</v>
          </cell>
          <cell r="T133">
            <v>9</v>
          </cell>
          <cell r="U133">
            <v>6</v>
          </cell>
          <cell r="V133">
            <v>6</v>
          </cell>
          <cell r="W133">
            <v>6</v>
          </cell>
        </row>
        <row r="134">
          <cell r="A134" t="str">
            <v>DEK</v>
          </cell>
          <cell r="C134" t="str">
            <v>Ohio</v>
          </cell>
          <cell r="M134">
            <v>4</v>
          </cell>
          <cell r="T134">
            <v>10</v>
          </cell>
          <cell r="U134">
            <v>7</v>
          </cell>
          <cell r="V134">
            <v>7</v>
          </cell>
          <cell r="W134">
            <v>7</v>
          </cell>
        </row>
        <row r="135">
          <cell r="A135" t="str">
            <v>DEK</v>
          </cell>
          <cell r="C135" t="str">
            <v>Ohio</v>
          </cell>
          <cell r="M135">
            <v>25</v>
          </cell>
          <cell r="T135">
            <v>11</v>
          </cell>
          <cell r="U135">
            <v>8</v>
          </cell>
          <cell r="V135">
            <v>8</v>
          </cell>
          <cell r="W135">
            <v>8</v>
          </cell>
        </row>
        <row r="136">
          <cell r="A136" t="str">
            <v>DEK</v>
          </cell>
          <cell r="C136" t="str">
            <v>Ohio</v>
          </cell>
          <cell r="M136">
            <v>13</v>
          </cell>
          <cell r="T136">
            <v>9</v>
          </cell>
          <cell r="U136">
            <v>6</v>
          </cell>
          <cell r="V136">
            <v>6</v>
          </cell>
          <cell r="W136">
            <v>6</v>
          </cell>
        </row>
        <row r="137">
          <cell r="A137" t="str">
            <v>DEK</v>
          </cell>
          <cell r="C137" t="str">
            <v>Ohio</v>
          </cell>
          <cell r="M137">
            <v>23</v>
          </cell>
          <cell r="T137">
            <v>9</v>
          </cell>
          <cell r="U137">
            <v>6</v>
          </cell>
          <cell r="V137">
            <v>6</v>
          </cell>
          <cell r="W137">
            <v>6</v>
          </cell>
        </row>
        <row r="138">
          <cell r="A138" t="str">
            <v>DEK</v>
          </cell>
          <cell r="C138" t="str">
            <v>Ohio</v>
          </cell>
          <cell r="M138">
            <v>21</v>
          </cell>
          <cell r="T138">
            <v>8</v>
          </cell>
          <cell r="U138">
            <v>6</v>
          </cell>
          <cell r="V138">
            <v>6</v>
          </cell>
          <cell r="W138">
            <v>6</v>
          </cell>
        </row>
        <row r="140">
          <cell r="M140">
            <v>61866</v>
          </cell>
          <cell r="T140">
            <v>4799</v>
          </cell>
          <cell r="U140">
            <v>3601</v>
          </cell>
          <cell r="V140">
            <v>3537</v>
          </cell>
          <cell r="W140">
            <v>3349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9B81-147D-4177-9383-4B1F2C0ED4AA}">
  <dimension ref="A1:G29"/>
  <sheetViews>
    <sheetView tabSelected="1" view="pageLayout" zoomScaleNormal="100" workbookViewId="0">
      <selection activeCell="K10" sqref="K10"/>
    </sheetView>
  </sheetViews>
  <sheetFormatPr defaultRowHeight="15" x14ac:dyDescent="0.25"/>
  <sheetData>
    <row r="1" spans="1:7" ht="15.75" x14ac:dyDescent="0.25">
      <c r="A1" s="1" t="s">
        <v>0</v>
      </c>
      <c r="B1" s="2"/>
      <c r="C1" s="2"/>
      <c r="D1" s="3"/>
      <c r="E1" s="4"/>
      <c r="F1" s="2"/>
      <c r="G1" s="2"/>
    </row>
    <row r="2" spans="1:7" ht="15" customHeight="1" x14ac:dyDescent="0.25">
      <c r="A2" s="5"/>
      <c r="B2" s="23" t="s">
        <v>1</v>
      </c>
      <c r="C2" s="24"/>
      <c r="D2" s="5"/>
      <c r="E2" s="6"/>
      <c r="F2" s="23" t="s">
        <v>2</v>
      </c>
      <c r="G2" s="24"/>
    </row>
    <row r="3" spans="1:7" ht="51.75" x14ac:dyDescent="0.25">
      <c r="A3" s="7"/>
      <c r="B3" s="8" t="s">
        <v>3</v>
      </c>
      <c r="C3" s="8" t="s">
        <v>4</v>
      </c>
      <c r="D3" s="9"/>
      <c r="E3" s="10"/>
      <c r="F3" s="8" t="s">
        <v>3</v>
      </c>
      <c r="G3" s="8" t="s">
        <v>4</v>
      </c>
    </row>
    <row r="4" spans="1:7" ht="51.75" x14ac:dyDescent="0.25">
      <c r="A4" s="11"/>
      <c r="B4" s="12" t="s">
        <v>8</v>
      </c>
      <c r="C4" s="12" t="s">
        <v>8</v>
      </c>
      <c r="D4" s="9"/>
      <c r="E4" s="13"/>
      <c r="F4" s="12" t="s">
        <v>9</v>
      </c>
      <c r="G4" s="12" t="s">
        <v>9</v>
      </c>
    </row>
    <row r="5" spans="1:7" x14ac:dyDescent="0.25">
      <c r="A5" s="14" t="s">
        <v>7</v>
      </c>
      <c r="B5" s="15">
        <v>7682</v>
      </c>
      <c r="C5" s="15">
        <v>232</v>
      </c>
      <c r="D5" s="16"/>
      <c r="E5" s="17"/>
      <c r="F5" s="15">
        <v>-4</v>
      </c>
      <c r="G5" s="15">
        <v>38</v>
      </c>
    </row>
    <row r="6" spans="1:7" x14ac:dyDescent="0.25">
      <c r="A6" s="18">
        <v>2023</v>
      </c>
      <c r="B6" s="19">
        <v>3180</v>
      </c>
      <c r="C6" s="19">
        <v>112</v>
      </c>
      <c r="D6" s="16"/>
      <c r="E6" s="20">
        <v>2023</v>
      </c>
      <c r="F6" s="19">
        <v>1393</v>
      </c>
      <c r="G6" s="19">
        <v>56</v>
      </c>
    </row>
    <row r="7" spans="1:7" x14ac:dyDescent="0.25">
      <c r="A7" s="21">
        <v>2024</v>
      </c>
      <c r="B7" s="19">
        <v>3180</v>
      </c>
      <c r="C7" s="19">
        <v>112</v>
      </c>
      <c r="D7" s="16"/>
      <c r="E7" s="20">
        <v>2024</v>
      </c>
      <c r="F7" s="19">
        <v>1022</v>
      </c>
      <c r="G7" s="19">
        <v>39</v>
      </c>
    </row>
    <row r="8" spans="1:7" x14ac:dyDescent="0.25">
      <c r="A8" s="21">
        <v>2025</v>
      </c>
      <c r="B8" s="19">
        <v>3180</v>
      </c>
      <c r="C8" s="19">
        <v>112</v>
      </c>
      <c r="D8" s="16"/>
      <c r="E8" s="20">
        <v>2025</v>
      </c>
      <c r="F8" s="19">
        <v>1022</v>
      </c>
      <c r="G8" s="19">
        <v>39</v>
      </c>
    </row>
    <row r="9" spans="1:7" x14ac:dyDescent="0.25">
      <c r="A9" s="21">
        <v>2026</v>
      </c>
      <c r="B9" s="19">
        <v>3180</v>
      </c>
      <c r="C9" s="19">
        <v>112</v>
      </c>
      <c r="D9" s="16"/>
      <c r="E9" s="20">
        <v>2026</v>
      </c>
      <c r="F9" s="19">
        <v>1022</v>
      </c>
      <c r="G9" s="19">
        <v>39</v>
      </c>
    </row>
    <row r="10" spans="1:7" x14ac:dyDescent="0.25">
      <c r="A10" s="21">
        <v>2027</v>
      </c>
      <c r="B10" s="19">
        <v>3180</v>
      </c>
      <c r="C10" s="19">
        <v>112</v>
      </c>
      <c r="D10" s="16"/>
      <c r="E10" s="20">
        <v>2027</v>
      </c>
      <c r="F10" s="19">
        <v>1022</v>
      </c>
      <c r="G10" s="19">
        <v>39</v>
      </c>
    </row>
    <row r="11" spans="1:7" x14ac:dyDescent="0.25">
      <c r="A11" s="21">
        <v>2028</v>
      </c>
      <c r="B11" s="19">
        <v>3180</v>
      </c>
      <c r="C11" s="19">
        <v>112</v>
      </c>
      <c r="D11" s="16"/>
      <c r="E11" s="20">
        <v>2028</v>
      </c>
      <c r="F11" s="19">
        <v>1022</v>
      </c>
      <c r="G11" s="19">
        <v>39</v>
      </c>
    </row>
    <row r="12" spans="1:7" x14ac:dyDescent="0.25">
      <c r="A12" s="21">
        <v>2029</v>
      </c>
      <c r="B12" s="19">
        <v>3180</v>
      </c>
      <c r="C12" s="19">
        <v>112</v>
      </c>
      <c r="D12" s="16"/>
      <c r="E12" s="20">
        <v>2029</v>
      </c>
      <c r="F12" s="19">
        <v>1022</v>
      </c>
      <c r="G12" s="19">
        <v>39</v>
      </c>
    </row>
    <row r="13" spans="1:7" x14ac:dyDescent="0.25">
      <c r="A13" s="21">
        <v>2030</v>
      </c>
      <c r="B13" s="19">
        <v>3180</v>
      </c>
      <c r="C13" s="19">
        <v>112</v>
      </c>
      <c r="D13" s="16"/>
      <c r="E13" s="20">
        <v>2030</v>
      </c>
      <c r="F13" s="19">
        <v>1022</v>
      </c>
      <c r="G13" s="19">
        <v>39</v>
      </c>
    </row>
    <row r="14" spans="1:7" x14ac:dyDescent="0.25">
      <c r="A14" s="21">
        <v>2031</v>
      </c>
      <c r="B14" s="19">
        <v>3180</v>
      </c>
      <c r="C14" s="19">
        <v>112</v>
      </c>
      <c r="D14" s="16"/>
      <c r="E14" s="20">
        <v>2031</v>
      </c>
      <c r="F14" s="19">
        <v>1022</v>
      </c>
      <c r="G14" s="19">
        <v>39</v>
      </c>
    </row>
    <row r="15" spans="1:7" x14ac:dyDescent="0.25">
      <c r="A15" s="21">
        <v>2032</v>
      </c>
      <c r="B15" s="19">
        <v>3180</v>
      </c>
      <c r="C15" s="19">
        <v>112</v>
      </c>
      <c r="D15" s="16"/>
      <c r="E15" s="20">
        <v>2032</v>
      </c>
      <c r="F15" s="19">
        <v>1022</v>
      </c>
      <c r="G15" s="19">
        <v>39</v>
      </c>
    </row>
    <row r="16" spans="1:7" x14ac:dyDescent="0.25">
      <c r="A16" s="21">
        <v>2033</v>
      </c>
      <c r="B16" s="19">
        <v>3180</v>
      </c>
      <c r="C16" s="19">
        <v>112</v>
      </c>
      <c r="D16" s="16"/>
      <c r="E16" s="20">
        <v>2033</v>
      </c>
      <c r="F16" s="19">
        <v>1022</v>
      </c>
      <c r="G16" s="19">
        <v>39</v>
      </c>
    </row>
    <row r="17" spans="1:7" x14ac:dyDescent="0.25">
      <c r="A17" s="21">
        <v>2034</v>
      </c>
      <c r="B17" s="19">
        <v>3180</v>
      </c>
      <c r="C17" s="19">
        <v>112</v>
      </c>
      <c r="D17" s="16"/>
      <c r="E17" s="20">
        <v>2034</v>
      </c>
      <c r="F17" s="19">
        <v>1022</v>
      </c>
      <c r="G17" s="19">
        <v>39</v>
      </c>
    </row>
    <row r="18" spans="1:7" x14ac:dyDescent="0.25">
      <c r="A18" s="21">
        <v>2035</v>
      </c>
      <c r="B18" s="19">
        <v>3180</v>
      </c>
      <c r="C18" s="19">
        <v>112</v>
      </c>
      <c r="D18" s="16"/>
      <c r="E18" s="20">
        <v>2035</v>
      </c>
      <c r="F18" s="19">
        <v>1022</v>
      </c>
      <c r="G18" s="19">
        <v>39</v>
      </c>
    </row>
    <row r="19" spans="1:7" x14ac:dyDescent="0.25">
      <c r="A19" s="21">
        <v>2036</v>
      </c>
      <c r="B19" s="19">
        <v>3180</v>
      </c>
      <c r="C19" s="19">
        <v>112</v>
      </c>
      <c r="D19" s="16"/>
      <c r="E19" s="20">
        <v>2036</v>
      </c>
      <c r="F19" s="19">
        <v>1022</v>
      </c>
      <c r="G19" s="19">
        <v>39</v>
      </c>
    </row>
    <row r="20" spans="1:7" x14ac:dyDescent="0.25">
      <c r="A20" s="21">
        <v>2037</v>
      </c>
      <c r="B20" s="19">
        <v>3180</v>
      </c>
      <c r="C20" s="19">
        <v>112</v>
      </c>
      <c r="D20" s="16"/>
      <c r="E20" s="20">
        <v>2037</v>
      </c>
      <c r="F20" s="19">
        <v>1022</v>
      </c>
      <c r="G20" s="19">
        <v>39</v>
      </c>
    </row>
    <row r="21" spans="1:7" x14ac:dyDescent="0.25">
      <c r="A21" s="21">
        <v>2038</v>
      </c>
      <c r="B21" s="19">
        <v>3180</v>
      </c>
      <c r="C21" s="19">
        <v>112</v>
      </c>
      <c r="D21" s="22"/>
      <c r="E21" s="20">
        <v>2038</v>
      </c>
      <c r="F21" s="19">
        <v>1022</v>
      </c>
      <c r="G21" s="19">
        <v>39</v>
      </c>
    </row>
    <row r="22" spans="1:7" x14ac:dyDescent="0.25">
      <c r="A22" s="21">
        <v>2039</v>
      </c>
      <c r="B22" s="19">
        <v>3180</v>
      </c>
      <c r="C22" s="19">
        <v>112</v>
      </c>
      <c r="D22" s="22"/>
      <c r="E22" s="20">
        <v>2039</v>
      </c>
      <c r="F22" s="19">
        <v>1022</v>
      </c>
      <c r="G22" s="19">
        <v>39</v>
      </c>
    </row>
    <row r="23" spans="1:7" x14ac:dyDescent="0.25">
      <c r="A23" s="21">
        <v>2040</v>
      </c>
      <c r="B23" s="19">
        <v>3180</v>
      </c>
      <c r="C23" s="19">
        <v>112</v>
      </c>
      <c r="D23" s="22"/>
      <c r="E23" s="20">
        <v>2040</v>
      </c>
      <c r="F23" s="19">
        <v>1022</v>
      </c>
      <c r="G23" s="19">
        <v>39</v>
      </c>
    </row>
    <row r="24" spans="1:7" x14ac:dyDescent="0.25">
      <c r="A24" s="21">
        <v>2041</v>
      </c>
      <c r="B24" s="19">
        <v>3180</v>
      </c>
      <c r="C24" s="19">
        <v>112</v>
      </c>
      <c r="D24" s="22"/>
      <c r="E24" s="20">
        <v>2041</v>
      </c>
      <c r="F24" s="19">
        <v>1022</v>
      </c>
      <c r="G24" s="19">
        <v>39</v>
      </c>
    </row>
    <row r="25" spans="1:7" x14ac:dyDescent="0.25">
      <c r="A25" s="21">
        <v>2042</v>
      </c>
      <c r="B25" s="19">
        <v>3180</v>
      </c>
      <c r="C25" s="19">
        <v>112</v>
      </c>
      <c r="D25" s="22"/>
      <c r="E25" s="20">
        <v>2042</v>
      </c>
      <c r="F25" s="19">
        <v>1022</v>
      </c>
      <c r="G25" s="19">
        <v>39</v>
      </c>
    </row>
    <row r="26" spans="1:7" x14ac:dyDescent="0.25">
      <c r="A26" s="21">
        <v>2043</v>
      </c>
      <c r="B26" s="19">
        <v>3180</v>
      </c>
      <c r="C26" s="19">
        <v>112</v>
      </c>
      <c r="D26" s="22"/>
      <c r="E26" s="20">
        <v>2043</v>
      </c>
      <c r="F26" s="19">
        <v>1022</v>
      </c>
      <c r="G26" s="19">
        <v>39</v>
      </c>
    </row>
    <row r="27" spans="1:7" x14ac:dyDescent="0.25">
      <c r="A27" s="21">
        <v>2044</v>
      </c>
      <c r="B27" s="19">
        <v>3180</v>
      </c>
      <c r="C27" s="19">
        <v>112</v>
      </c>
      <c r="D27" s="22"/>
      <c r="E27" s="20">
        <v>2044</v>
      </c>
      <c r="F27" s="19">
        <v>1022</v>
      </c>
      <c r="G27" s="19">
        <v>39</v>
      </c>
    </row>
    <row r="28" spans="1:7" x14ac:dyDescent="0.25">
      <c r="A28" s="21">
        <v>2045</v>
      </c>
      <c r="B28" s="19">
        <v>3180</v>
      </c>
      <c r="C28" s="19">
        <v>112</v>
      </c>
      <c r="D28" s="22"/>
      <c r="E28" s="20">
        <v>2045</v>
      </c>
      <c r="F28" s="19">
        <v>1022</v>
      </c>
      <c r="G28" s="19">
        <v>39</v>
      </c>
    </row>
    <row r="29" spans="1:7" x14ac:dyDescent="0.25">
      <c r="A29" s="21">
        <v>2046</v>
      </c>
      <c r="B29" s="19">
        <v>3180</v>
      </c>
      <c r="C29" s="19">
        <v>112</v>
      </c>
      <c r="D29" s="22"/>
      <c r="E29" s="20">
        <v>2046</v>
      </c>
      <c r="F29" s="19">
        <v>1022</v>
      </c>
      <c r="G29" s="19">
        <v>39</v>
      </c>
    </row>
  </sheetData>
  <mergeCells count="2">
    <mergeCell ref="B2:C2"/>
    <mergeCell ref="F2:G2"/>
  </mergeCells>
  <pageMargins left="0.7" right="0.7" top="0.75" bottom="0.75" header="0.3" footer="0.3"/>
  <pageSetup orientation="portrait" r:id="rId1"/>
  <headerFooter>
    <oddHeader>&amp;R&amp;"Times New Roman,Bold"&amp;10KyPSC Case No. 2024-00197
SIERRA-DR-01-015(d)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0EC0-65BD-4E92-9D2D-8D02B0FD04F5}">
  <dimension ref="A1:G29"/>
  <sheetViews>
    <sheetView view="pageLayout" zoomScaleNormal="100" workbookViewId="0">
      <selection activeCell="K10" sqref="K10"/>
    </sheetView>
  </sheetViews>
  <sheetFormatPr defaultRowHeight="15" x14ac:dyDescent="0.25"/>
  <sheetData>
    <row r="1" spans="1:7" ht="15.75" x14ac:dyDescent="0.25">
      <c r="A1" s="1" t="s">
        <v>0</v>
      </c>
      <c r="B1" s="2"/>
      <c r="C1" s="2"/>
      <c r="D1" s="3"/>
      <c r="E1" s="4"/>
      <c r="F1" s="2"/>
      <c r="G1" s="2"/>
    </row>
    <row r="2" spans="1:7" ht="15" customHeight="1" x14ac:dyDescent="0.25">
      <c r="A2" s="5"/>
      <c r="B2" s="23" t="s">
        <v>1</v>
      </c>
      <c r="C2" s="24"/>
      <c r="D2" s="5"/>
      <c r="E2" s="6"/>
      <c r="F2" s="23" t="s">
        <v>2</v>
      </c>
      <c r="G2" s="24"/>
    </row>
    <row r="3" spans="1:7" ht="51.75" x14ac:dyDescent="0.25">
      <c r="A3" s="7"/>
      <c r="B3" s="8" t="s">
        <v>3</v>
      </c>
      <c r="C3" s="8" t="s">
        <v>4</v>
      </c>
      <c r="D3" s="9"/>
      <c r="E3" s="10"/>
      <c r="F3" s="8" t="s">
        <v>3</v>
      </c>
      <c r="G3" s="8" t="s">
        <v>4</v>
      </c>
    </row>
    <row r="4" spans="1:7" ht="51.75" x14ac:dyDescent="0.25">
      <c r="A4" s="11"/>
      <c r="B4" s="12" t="s">
        <v>5</v>
      </c>
      <c r="C4" s="12" t="s">
        <v>5</v>
      </c>
      <c r="D4" s="9"/>
      <c r="E4" s="13"/>
      <c r="F4" s="12" t="s">
        <v>6</v>
      </c>
      <c r="G4" s="12" t="s">
        <v>6</v>
      </c>
    </row>
    <row r="5" spans="1:7" x14ac:dyDescent="0.25">
      <c r="A5" s="14" t="s">
        <v>7</v>
      </c>
      <c r="B5" s="15">
        <f>'[1]CSNOx 2-15-23'!P8-V7</f>
        <v>0</v>
      </c>
      <c r="C5" s="15">
        <f>'[1]CSNOx 2-15-23'!P9-V6</f>
        <v>0</v>
      </c>
      <c r="D5" s="16"/>
      <c r="E5" s="17"/>
      <c r="F5" s="15">
        <f>'[1]CSOSG3 2-15-23'!N4-Y7</f>
        <v>0</v>
      </c>
      <c r="G5" s="15">
        <f>'[1]CSOSG3 2-15-23'!N5-Y6</f>
        <v>0</v>
      </c>
    </row>
    <row r="6" spans="1:7" x14ac:dyDescent="0.25">
      <c r="A6" s="18">
        <f>'[1]- DEP -'!A6</f>
        <v>0</v>
      </c>
      <c r="B6" s="19">
        <f ca="1">SUMIFS('[1]EPA CSAPR Allocations'!$M:$M,'[1]EPA CSAPR Allocations'!$A:$A,"DEK",'[1]EPA CSAPR Allocations'!$C:$C,"Kentucky")-SUMIF('[1]EPA CSAPR Allocations'!$AY:$AY,$B6,'[1]EPA CSAPR Allocations'!$BN:$BN)</f>
        <v>3180</v>
      </c>
      <c r="C6" s="19">
        <f ca="1">SUMIFS('[1]EPA CSAPR Allocations'!$M:$M,'[1]EPA CSAPR Allocations'!$A:$A,"DEK",'[1]EPA CSAPR Allocations'!$C:$C,"Ohio")-SUMIF('[1]EPA CSAPR Allocations'!$AY:$AY,$B6,'[1]EPA CSAPR Allocations'!$BO:$BO)</f>
        <v>112</v>
      </c>
      <c r="D6" s="16"/>
      <c r="E6" s="20">
        <f>'[1]- DEP -'!A6</f>
        <v>0</v>
      </c>
      <c r="F6" s="19">
        <f ca="1">SUMIFS('[1]EPA CSAPR Allocations'!$T:$T,'[1]EPA CSAPR Allocations'!$A:$A,"DEK",'[1]EPA CSAPR Allocations'!$C:$C,"Kentucky")-SUMIF('[1]EPA CSAPR Allocations'!$AY:$AY,$B6,'[1]EPA CSAPR Allocations'!$BV:$BV)</f>
        <v>1393</v>
      </c>
      <c r="G6" s="19">
        <f ca="1">SUMIFS('[1]EPA CSAPR Allocations'!$T:$T,'[1]EPA CSAPR Allocations'!$A:$A,"DEK",'[1]EPA CSAPR Allocations'!$C:$C,"Ohio")-SUMIF('[1]EPA CSAPR Allocations'!$AY:$AY,$B6,'[1]EPA CSAPR Allocations'!$BW:$BW)</f>
        <v>56</v>
      </c>
    </row>
    <row r="7" spans="1:7" x14ac:dyDescent="0.25">
      <c r="A7" s="21">
        <f>A6+1</f>
        <v>1</v>
      </c>
      <c r="B7" s="19">
        <f ca="1">B6-SUMIF('[1]EPA CSAPR Allocations'!$AY:$AY,$B7,'[1]EPA CSAPR Allocations'!$BN:$BN)</f>
        <v>3180</v>
      </c>
      <c r="C7" s="19">
        <f ca="1">C6-SUMIF('[1]EPA CSAPR Allocations'!$AY:$AY,$B7,'[1]EPA CSAPR Allocations'!$BO:$BO)</f>
        <v>112</v>
      </c>
      <c r="D7" s="16"/>
      <c r="E7" s="20">
        <f>'[1]- DEP -'!A7</f>
        <v>0</v>
      </c>
      <c r="F7" s="19">
        <f ca="1">SUMIFS('[1]EPA CSAPR Allocations'!$U:$U,'[1]EPA CSAPR Allocations'!$A:$A,"DEK",'[1]EPA CSAPR Allocations'!$C:$C,"Kentucky")-SUMIF('[1]EPA CSAPR Allocations'!$AY:$AY,$B6,'[1]EPA CSAPR Allocations'!$BV:$BV)</f>
        <v>1022</v>
      </c>
      <c r="G7" s="19">
        <f ca="1">SUMIFS('[1]EPA CSAPR Allocations'!$U:$U,'[1]EPA CSAPR Allocations'!$A:$A,"DEK",'[1]EPA CSAPR Allocations'!$C:$C,"Ohio")-SUMIF('[1]EPA CSAPR Allocations'!$AY:$AY,$B6,'[1]EPA CSAPR Allocations'!$BW:$BW)</f>
        <v>39</v>
      </c>
    </row>
    <row r="8" spans="1:7" x14ac:dyDescent="0.25">
      <c r="A8" s="21">
        <f t="shared" ref="A8:A29" si="0">A7+1</f>
        <v>2</v>
      </c>
      <c r="B8" s="19">
        <f ca="1">B7-SUMIF('[1]EPA CSAPR Allocations'!$AY:$AY,$B8,'[1]EPA CSAPR Allocations'!$BN:$BN)</f>
        <v>3180</v>
      </c>
      <c r="C8" s="19">
        <f ca="1">C7</f>
        <v>112</v>
      </c>
      <c r="D8" s="16"/>
      <c r="E8" s="20">
        <f>'[1]- DEP -'!A8</f>
        <v>0</v>
      </c>
      <c r="F8" s="19">
        <f ca="1">SUMIFS('[1]EPA CSAPR Allocations'!$V:$V,'[1]EPA CSAPR Allocations'!$A:$A,"DEK",'[1]EPA CSAPR Allocations'!$C:$C,"Kentucky")-SUMIF('[1]EPA CSAPR Allocations'!$AY:$AY,$B6,'[1]EPA CSAPR Allocations'!$BV:$BV)</f>
        <v>1022</v>
      </c>
      <c r="G8" s="19">
        <f ca="1">G7-SUMIF('[1]EPA CSAPR Allocations'!$AY:$AY,$B8,'[1]EPA CSAPR Allocations'!$BW:$BW)</f>
        <v>39</v>
      </c>
    </row>
    <row r="9" spans="1:7" x14ac:dyDescent="0.25">
      <c r="A9" s="21">
        <f t="shared" si="0"/>
        <v>3</v>
      </c>
      <c r="B9" s="19">
        <f ca="1">B8-SUMIF('[1]EPA CSAPR Allocations'!$AY:$AY,$B9,'[1]EPA CSAPR Allocations'!$BN:$BN)</f>
        <v>3180</v>
      </c>
      <c r="C9" s="19">
        <f t="shared" ref="C9:C29" ca="1" si="1">C8</f>
        <v>112</v>
      </c>
      <c r="D9" s="16"/>
      <c r="E9" s="20">
        <f>'[1]- DEP -'!A9</f>
        <v>0</v>
      </c>
      <c r="F9" s="19">
        <f ca="1">SUMIFS('[1]EPA CSAPR Allocations'!$W:$W,'[1]EPA CSAPR Allocations'!$A:$A,"DEK",'[1]EPA CSAPR Allocations'!$C:$C,"Kentucky")-SUMIF('[1]EPA CSAPR Allocations'!$AY:$AY,$B6,'[1]EPA CSAPR Allocations'!$BV:$BV)</f>
        <v>1022</v>
      </c>
      <c r="G9" s="19">
        <f ca="1">G8-SUMIF('[1]EPA CSAPR Allocations'!$AY:$AY,$B9,'[1]EPA CSAPR Allocations'!$BW:$BW)</f>
        <v>39</v>
      </c>
    </row>
    <row r="10" spans="1:7" x14ac:dyDescent="0.25">
      <c r="A10" s="21">
        <f t="shared" si="0"/>
        <v>4</v>
      </c>
      <c r="B10" s="19">
        <f ca="1">B9-SUMIF('[1]EPA CSAPR Allocations'!$AY:$AY,$B10,'[1]EPA CSAPR Allocations'!$BN:$BN)</f>
        <v>3180</v>
      </c>
      <c r="C10" s="19">
        <f t="shared" ca="1" si="1"/>
        <v>112</v>
      </c>
      <c r="D10" s="16"/>
      <c r="E10" s="20">
        <f>'[1]- DEP -'!A10</f>
        <v>0</v>
      </c>
      <c r="F10" s="19">
        <f ca="1">F9-SUMIF('[1]EPA CSAPR Allocations'!$AY:$AY,$B10,'[1]EPA CSAPR Allocations'!$BV:$BV)</f>
        <v>1022</v>
      </c>
      <c r="G10" s="19">
        <f ca="1">G9-SUMIF('[1]EPA CSAPR Allocations'!$AY:$AY,$B10,'[1]EPA CSAPR Allocations'!$BW:$BW)</f>
        <v>39</v>
      </c>
    </row>
    <row r="11" spans="1:7" x14ac:dyDescent="0.25">
      <c r="A11" s="21">
        <f t="shared" si="0"/>
        <v>5</v>
      </c>
      <c r="B11" s="19">
        <f ca="1">B10-SUMIF('[1]EPA CSAPR Allocations'!$AY:$AY,$B11,'[1]EPA CSAPR Allocations'!$BN:$BN)</f>
        <v>3180</v>
      </c>
      <c r="C11" s="19">
        <f t="shared" ca="1" si="1"/>
        <v>112</v>
      </c>
      <c r="D11" s="16"/>
      <c r="E11" s="20">
        <f>'[1]- DEP -'!A11</f>
        <v>0</v>
      </c>
      <c r="F11" s="19">
        <f ca="1">F10-SUMIF('[1]EPA CSAPR Allocations'!$AY:$AY,$B11,'[1]EPA CSAPR Allocations'!$BV:$BV)</f>
        <v>1022</v>
      </c>
      <c r="G11" s="19">
        <f ca="1">G10-SUMIF('[1]EPA CSAPR Allocations'!$AY:$AY,$B11,'[1]EPA CSAPR Allocations'!$BW:$BW)</f>
        <v>39</v>
      </c>
    </row>
    <row r="12" spans="1:7" x14ac:dyDescent="0.25">
      <c r="A12" s="21">
        <f t="shared" si="0"/>
        <v>6</v>
      </c>
      <c r="B12" s="19">
        <f ca="1">B11-SUMIF('[1]EPA CSAPR Allocations'!$AY:$AY,$B12,'[1]EPA CSAPR Allocations'!$BN:$BN)</f>
        <v>3180</v>
      </c>
      <c r="C12" s="19">
        <f t="shared" ca="1" si="1"/>
        <v>112</v>
      </c>
      <c r="D12" s="16"/>
      <c r="E12" s="20">
        <f>'[1]- DEP -'!A12</f>
        <v>0</v>
      </c>
      <c r="F12" s="19">
        <f ca="1">F11-SUMIF('[1]EPA CSAPR Allocations'!$AY:$AY,$B12,'[1]EPA CSAPR Allocations'!$BV:$BV)</f>
        <v>1022</v>
      </c>
      <c r="G12" s="19">
        <f ca="1">G11-SUMIF('[1]EPA CSAPR Allocations'!$AY:$AY,$B12,'[1]EPA CSAPR Allocations'!$BW:$BW)</f>
        <v>39</v>
      </c>
    </row>
    <row r="13" spans="1:7" x14ac:dyDescent="0.25">
      <c r="A13" s="21">
        <f t="shared" si="0"/>
        <v>7</v>
      </c>
      <c r="B13" s="19">
        <f ca="1">B12-SUMIF('[1]EPA CSAPR Allocations'!$AY:$AY,$B13,'[1]EPA CSAPR Allocations'!$BN:$BN)</f>
        <v>3180</v>
      </c>
      <c r="C13" s="19">
        <f t="shared" ca="1" si="1"/>
        <v>112</v>
      </c>
      <c r="D13" s="16"/>
      <c r="E13" s="20">
        <f>'[1]- DEP -'!A13</f>
        <v>0</v>
      </c>
      <c r="F13" s="19">
        <f ca="1">F12-SUMIF('[1]EPA CSAPR Allocations'!$AY:$AY,$B13,'[1]EPA CSAPR Allocations'!$BV:$BV)</f>
        <v>1022</v>
      </c>
      <c r="G13" s="19">
        <f ca="1">G12-SUMIF('[1]EPA CSAPR Allocations'!$AY:$AY,$B13,'[1]EPA CSAPR Allocations'!$BW:$BW)</f>
        <v>39</v>
      </c>
    </row>
    <row r="14" spans="1:7" x14ac:dyDescent="0.25">
      <c r="A14" s="21">
        <f t="shared" si="0"/>
        <v>8</v>
      </c>
      <c r="B14" s="19">
        <f ca="1">B13-SUMIF('[1]EPA CSAPR Allocations'!$AY:$AY,$B14,'[1]EPA CSAPR Allocations'!$BN:$BN)</f>
        <v>3180</v>
      </c>
      <c r="C14" s="19">
        <f t="shared" ca="1" si="1"/>
        <v>112</v>
      </c>
      <c r="D14" s="16"/>
      <c r="E14" s="20">
        <f>'[1]- DEP -'!A14</f>
        <v>0</v>
      </c>
      <c r="F14" s="19">
        <f ca="1">F13-SUMIF('[1]EPA CSAPR Allocations'!$AY:$AY,$B14,'[1]EPA CSAPR Allocations'!$BV:$BV)</f>
        <v>1022</v>
      </c>
      <c r="G14" s="19">
        <f ca="1">G13-SUMIF('[1]EPA CSAPR Allocations'!$AY:$AY,$B14,'[1]EPA CSAPR Allocations'!$BW:$BW)</f>
        <v>39</v>
      </c>
    </row>
    <row r="15" spans="1:7" x14ac:dyDescent="0.25">
      <c r="A15" s="21">
        <f t="shared" si="0"/>
        <v>9</v>
      </c>
      <c r="B15" s="19">
        <f ca="1">B14-SUMIF('[1]EPA CSAPR Allocations'!$AY:$AY,$B15,'[1]EPA CSAPR Allocations'!$BN:$BN)</f>
        <v>3180</v>
      </c>
      <c r="C15" s="19">
        <f t="shared" ca="1" si="1"/>
        <v>112</v>
      </c>
      <c r="D15" s="16"/>
      <c r="E15" s="20">
        <f>'[1]- DEP -'!A15</f>
        <v>0</v>
      </c>
      <c r="F15" s="19">
        <f ca="1">F14-SUMIF('[1]EPA CSAPR Allocations'!$AY:$AY,$B15,'[1]EPA CSAPR Allocations'!$BV:$BV)</f>
        <v>1022</v>
      </c>
      <c r="G15" s="19">
        <f ca="1">G14-SUMIF('[1]EPA CSAPR Allocations'!$AY:$AY,$B15,'[1]EPA CSAPR Allocations'!$BW:$BW)</f>
        <v>39</v>
      </c>
    </row>
    <row r="16" spans="1:7" x14ac:dyDescent="0.25">
      <c r="A16" s="21">
        <f t="shared" si="0"/>
        <v>10</v>
      </c>
      <c r="B16" s="19">
        <f ca="1">B15-SUMIF('[1]EPA CSAPR Allocations'!$AY:$AY,$B16,'[1]EPA CSAPR Allocations'!$BN:$BN)</f>
        <v>3180</v>
      </c>
      <c r="C16" s="19">
        <f t="shared" ca="1" si="1"/>
        <v>112</v>
      </c>
      <c r="D16" s="16"/>
      <c r="E16" s="20">
        <f>'[1]- DEP -'!A16</f>
        <v>0</v>
      </c>
      <c r="F16" s="19">
        <f ca="1">F15-SUMIF('[1]EPA CSAPR Allocations'!$AY:$AY,$B16,'[1]EPA CSAPR Allocations'!$BV:$BV)</f>
        <v>1022</v>
      </c>
      <c r="G16" s="19">
        <f ca="1">G15-SUMIF('[1]EPA CSAPR Allocations'!$AY:$AY,$B16,'[1]EPA CSAPR Allocations'!$BW:$BW)</f>
        <v>39</v>
      </c>
    </row>
    <row r="17" spans="1:7" x14ac:dyDescent="0.25">
      <c r="A17" s="21">
        <f t="shared" si="0"/>
        <v>11</v>
      </c>
      <c r="B17" s="19">
        <f ca="1">B16-SUMIF('[1]EPA CSAPR Allocations'!$AY:$AY,$B17,'[1]EPA CSAPR Allocations'!$BN:$BN)</f>
        <v>3180</v>
      </c>
      <c r="C17" s="19">
        <f t="shared" ca="1" si="1"/>
        <v>112</v>
      </c>
      <c r="D17" s="16"/>
      <c r="E17" s="20">
        <f>'[1]- DEP -'!A17</f>
        <v>0</v>
      </c>
      <c r="F17" s="19">
        <f ca="1">F16-SUMIF('[1]EPA CSAPR Allocations'!$AY:$AY,$B17,'[1]EPA CSAPR Allocations'!$BV:$BV)</f>
        <v>1022</v>
      </c>
      <c r="G17" s="19">
        <f ca="1">G16-SUMIF('[1]EPA CSAPR Allocations'!$AY:$AY,$B17,'[1]EPA CSAPR Allocations'!$BW:$BW)</f>
        <v>39</v>
      </c>
    </row>
    <row r="18" spans="1:7" x14ac:dyDescent="0.25">
      <c r="A18" s="21">
        <f t="shared" si="0"/>
        <v>12</v>
      </c>
      <c r="B18" s="19">
        <f ca="1">B17-SUMIF('[1]EPA CSAPR Allocations'!$AY:$AY,$B18,'[1]EPA CSAPR Allocations'!$BN:$BN)</f>
        <v>3180</v>
      </c>
      <c r="C18" s="19">
        <f t="shared" ca="1" si="1"/>
        <v>112</v>
      </c>
      <c r="D18" s="16"/>
      <c r="E18" s="20">
        <f>'[1]- DEP -'!A18</f>
        <v>0</v>
      </c>
      <c r="F18" s="19">
        <f ca="1">F17-SUMIF('[1]EPA CSAPR Allocations'!$AY:$AY,$B18,'[1]EPA CSAPR Allocations'!$BV:$BV)</f>
        <v>1022</v>
      </c>
      <c r="G18" s="19">
        <f ca="1">G17-SUMIF('[1]EPA CSAPR Allocations'!$AY:$AY,$B18,'[1]EPA CSAPR Allocations'!$BW:$BW)</f>
        <v>39</v>
      </c>
    </row>
    <row r="19" spans="1:7" x14ac:dyDescent="0.25">
      <c r="A19" s="21">
        <f t="shared" si="0"/>
        <v>13</v>
      </c>
      <c r="B19" s="19">
        <f ca="1">B18-SUMIF('[1]EPA CSAPR Allocations'!$AY:$AY,$B19,'[1]EPA CSAPR Allocations'!$BN:$BN)</f>
        <v>3180</v>
      </c>
      <c r="C19" s="19">
        <f t="shared" ca="1" si="1"/>
        <v>112</v>
      </c>
      <c r="D19" s="16"/>
      <c r="E19" s="20">
        <f>'[1]- DEP -'!A19</f>
        <v>0</v>
      </c>
      <c r="F19" s="19">
        <f ca="1">F18-SUMIF('[1]EPA CSAPR Allocations'!$AY:$AY,$B19,'[1]EPA CSAPR Allocations'!$BV:$BV)</f>
        <v>1022</v>
      </c>
      <c r="G19" s="19">
        <f ca="1">G18-SUMIF('[1]EPA CSAPR Allocations'!$AY:$AY,$B19,'[1]EPA CSAPR Allocations'!$BW:$BW)</f>
        <v>39</v>
      </c>
    </row>
    <row r="20" spans="1:7" x14ac:dyDescent="0.25">
      <c r="A20" s="21">
        <f t="shared" si="0"/>
        <v>14</v>
      </c>
      <c r="B20" s="19">
        <f ca="1">B19-SUMIF('[1]EPA CSAPR Allocations'!$AY:$AY,$B20,'[1]EPA CSAPR Allocations'!$BN:$BN)</f>
        <v>3180</v>
      </c>
      <c r="C20" s="19">
        <f t="shared" ca="1" si="1"/>
        <v>112</v>
      </c>
      <c r="D20" s="16"/>
      <c r="E20" s="20">
        <f>'[1]- DEP -'!A20</f>
        <v>0</v>
      </c>
      <c r="F20" s="19">
        <f ca="1">F19-SUMIF('[1]EPA CSAPR Allocations'!$AY:$AY,$B20,'[1]EPA CSAPR Allocations'!$BV:$BV)</f>
        <v>1022</v>
      </c>
      <c r="G20" s="19">
        <f ca="1">G19-SUMIF('[1]EPA CSAPR Allocations'!$AY:$AY,$B20,'[1]EPA CSAPR Allocations'!$BW:$BW)</f>
        <v>39</v>
      </c>
    </row>
    <row r="21" spans="1:7" x14ac:dyDescent="0.25">
      <c r="A21" s="21">
        <f t="shared" si="0"/>
        <v>15</v>
      </c>
      <c r="B21" s="19">
        <f ca="1">B20-SUMIF('[1]EPA CSAPR Allocations'!$AY:$AY,$B21,'[1]EPA CSAPR Allocations'!$BN:$BN)</f>
        <v>3180</v>
      </c>
      <c r="C21" s="19">
        <f t="shared" ca="1" si="1"/>
        <v>112</v>
      </c>
      <c r="D21" s="22"/>
      <c r="E21" s="20">
        <f>'[1]- DEP -'!A21</f>
        <v>0</v>
      </c>
      <c r="F21" s="19">
        <f ca="1">F20-SUMIF('[1]EPA CSAPR Allocations'!$AY:$AY,$B21,'[1]EPA CSAPR Allocations'!$BV:$BV)</f>
        <v>1022</v>
      </c>
      <c r="G21" s="19">
        <f ca="1">G20-SUMIF('[1]EPA CSAPR Allocations'!$AY:$AY,$B21,'[1]EPA CSAPR Allocations'!$BW:$BW)</f>
        <v>39</v>
      </c>
    </row>
    <row r="22" spans="1:7" x14ac:dyDescent="0.25">
      <c r="A22" s="21">
        <f t="shared" si="0"/>
        <v>16</v>
      </c>
      <c r="B22" s="19">
        <f ca="1">B21-SUMIF('[1]EPA CSAPR Allocations'!$AY:$AY,$B22,'[1]EPA CSAPR Allocations'!$BN:$BN)</f>
        <v>3180</v>
      </c>
      <c r="C22" s="19">
        <f t="shared" ca="1" si="1"/>
        <v>112</v>
      </c>
      <c r="D22" s="22"/>
      <c r="E22" s="20">
        <f>'[1]- DEP -'!A22</f>
        <v>0</v>
      </c>
      <c r="F22" s="19">
        <f ca="1">F21-SUMIF('[1]EPA CSAPR Allocations'!$AY:$AY,$B22,'[1]EPA CSAPR Allocations'!$BV:$BV)</f>
        <v>1022</v>
      </c>
      <c r="G22" s="19">
        <f ca="1">G21-SUMIF('[1]EPA CSAPR Allocations'!$AY:$AY,$B22,'[1]EPA CSAPR Allocations'!$BW:$BW)</f>
        <v>39</v>
      </c>
    </row>
    <row r="23" spans="1:7" x14ac:dyDescent="0.25">
      <c r="A23" s="21">
        <f t="shared" si="0"/>
        <v>17</v>
      </c>
      <c r="B23" s="19">
        <f ca="1">B22-SUMIF('[1]EPA CSAPR Allocations'!$AY:$AY,$B23,'[1]EPA CSAPR Allocations'!$BN:$BN)</f>
        <v>3180</v>
      </c>
      <c r="C23" s="19">
        <f t="shared" ca="1" si="1"/>
        <v>112</v>
      </c>
      <c r="D23" s="22"/>
      <c r="E23" s="20">
        <f>'[1]- DEP -'!A23</f>
        <v>0</v>
      </c>
      <c r="F23" s="19">
        <f ca="1">F22-SUMIF('[1]EPA CSAPR Allocations'!$AY:$AY,$B23,'[1]EPA CSAPR Allocations'!$BV:$BV)</f>
        <v>1022</v>
      </c>
      <c r="G23" s="19">
        <f ca="1">G22-SUMIF('[1]EPA CSAPR Allocations'!$AY:$AY,$B23,'[1]EPA CSAPR Allocations'!$BW:$BW)</f>
        <v>39</v>
      </c>
    </row>
    <row r="24" spans="1:7" x14ac:dyDescent="0.25">
      <c r="A24" s="21">
        <f t="shared" si="0"/>
        <v>18</v>
      </c>
      <c r="B24" s="19">
        <f ca="1">B23-SUMIF('[1]EPA CSAPR Allocations'!$AY:$AY,$B24,'[1]EPA CSAPR Allocations'!$BN:$BN)</f>
        <v>3180</v>
      </c>
      <c r="C24" s="19">
        <f t="shared" ca="1" si="1"/>
        <v>112</v>
      </c>
      <c r="D24" s="22"/>
      <c r="E24" s="20">
        <f>'[1]- DEP -'!A24</f>
        <v>0</v>
      </c>
      <c r="F24" s="19">
        <f ca="1">F23-SUMIF('[1]EPA CSAPR Allocations'!$AY:$AY,$B24,'[1]EPA CSAPR Allocations'!$BV:$BV)</f>
        <v>1022</v>
      </c>
      <c r="G24" s="19">
        <f ca="1">G23-SUMIF('[1]EPA CSAPR Allocations'!$AY:$AY,$B24,'[1]EPA CSAPR Allocations'!$BW:$BW)</f>
        <v>39</v>
      </c>
    </row>
    <row r="25" spans="1:7" x14ac:dyDescent="0.25">
      <c r="A25" s="21">
        <f t="shared" si="0"/>
        <v>19</v>
      </c>
      <c r="B25" s="19">
        <f ca="1">B24-SUMIF('[1]EPA CSAPR Allocations'!$AY:$AY,$B25,'[1]EPA CSAPR Allocations'!$BN:$BN)</f>
        <v>3180</v>
      </c>
      <c r="C25" s="19">
        <f t="shared" ca="1" si="1"/>
        <v>112</v>
      </c>
      <c r="D25" s="22"/>
      <c r="E25" s="20">
        <f>'[1]- DEP -'!A25</f>
        <v>0</v>
      </c>
      <c r="F25" s="19">
        <f ca="1">F24-SUMIF('[1]EPA CSAPR Allocations'!$AY:$AY,$B25,'[1]EPA CSAPR Allocations'!$BV:$BV)</f>
        <v>1022</v>
      </c>
      <c r="G25" s="19">
        <f ca="1">G24-SUMIF('[1]EPA CSAPR Allocations'!$AY:$AY,$B25,'[1]EPA CSAPR Allocations'!$BW:$BW)</f>
        <v>39</v>
      </c>
    </row>
    <row r="26" spans="1:7" x14ac:dyDescent="0.25">
      <c r="A26" s="21">
        <f t="shared" si="0"/>
        <v>20</v>
      </c>
      <c r="B26" s="19">
        <f ca="1">B25-SUMIF('[1]EPA CSAPR Allocations'!$AY:$AY,$B26,'[1]EPA CSAPR Allocations'!$BN:$BN)</f>
        <v>3180</v>
      </c>
      <c r="C26" s="19">
        <f t="shared" ca="1" si="1"/>
        <v>112</v>
      </c>
      <c r="D26" s="22"/>
      <c r="E26" s="20">
        <f>'[1]- DEP -'!A26</f>
        <v>0</v>
      </c>
      <c r="F26" s="19">
        <f ca="1">F25-SUMIF('[1]EPA CSAPR Allocations'!$AY:$AY,$B26,'[1]EPA CSAPR Allocations'!$BV:$BV)</f>
        <v>1022</v>
      </c>
      <c r="G26" s="19">
        <f ca="1">G25-SUMIF('[1]EPA CSAPR Allocations'!$AY:$AY,$B26,'[1]EPA CSAPR Allocations'!$BW:$BW)</f>
        <v>39</v>
      </c>
    </row>
    <row r="27" spans="1:7" x14ac:dyDescent="0.25">
      <c r="A27" s="21">
        <f t="shared" si="0"/>
        <v>21</v>
      </c>
      <c r="B27" s="19">
        <f ca="1">B26-SUMIF('[1]EPA CSAPR Allocations'!$AY:$AY,$B27,'[1]EPA CSAPR Allocations'!$BN:$BN)</f>
        <v>3180</v>
      </c>
      <c r="C27" s="19">
        <f t="shared" ca="1" si="1"/>
        <v>112</v>
      </c>
      <c r="D27" s="22"/>
      <c r="E27" s="20">
        <f>'[1]- DEP -'!A27</f>
        <v>0</v>
      </c>
      <c r="F27" s="19">
        <f ca="1">F26-SUMIF('[1]EPA CSAPR Allocations'!$AY:$AY,$B27,'[1]EPA CSAPR Allocations'!$BV:$BV)</f>
        <v>1022</v>
      </c>
      <c r="G27" s="19">
        <f ca="1">G26-SUMIF('[1]EPA CSAPR Allocations'!$AY:$AY,$B27,'[1]EPA CSAPR Allocations'!$BW:$BW)</f>
        <v>39</v>
      </c>
    </row>
    <row r="28" spans="1:7" x14ac:dyDescent="0.25">
      <c r="A28" s="21">
        <f t="shared" si="0"/>
        <v>22</v>
      </c>
      <c r="B28" s="19">
        <f ca="1">B27-SUMIF('[1]EPA CSAPR Allocations'!$AY:$AY,$B28,'[1]EPA CSAPR Allocations'!$BN:$BN)</f>
        <v>3180</v>
      </c>
      <c r="C28" s="19">
        <f t="shared" ca="1" si="1"/>
        <v>112</v>
      </c>
      <c r="D28" s="22"/>
      <c r="E28" s="20">
        <f>'[1]- DEP -'!A28</f>
        <v>0</v>
      </c>
      <c r="F28" s="19">
        <f ca="1">F27-SUMIF('[1]EPA CSAPR Allocations'!$AY:$AY,$B28,'[1]EPA CSAPR Allocations'!$BV:$BV)</f>
        <v>1022</v>
      </c>
      <c r="G28" s="19">
        <f ca="1">G27-SUMIF('[1]EPA CSAPR Allocations'!$AY:$AY,$B28,'[1]EPA CSAPR Allocations'!$BW:$BW)</f>
        <v>39</v>
      </c>
    </row>
    <row r="29" spans="1:7" x14ac:dyDescent="0.25">
      <c r="A29" s="21">
        <f t="shared" si="0"/>
        <v>23</v>
      </c>
      <c r="B29" s="19">
        <f ca="1">B28-SUMIF('[1]EPA CSAPR Allocations'!$AY:$AY,$B29,'[1]EPA CSAPR Allocations'!$BN:$BN)</f>
        <v>3180</v>
      </c>
      <c r="C29" s="19">
        <f t="shared" ca="1" si="1"/>
        <v>112</v>
      </c>
      <c r="D29" s="22"/>
      <c r="E29" s="20">
        <f>'[1]- DEP -'!A29</f>
        <v>0</v>
      </c>
      <c r="F29" s="19">
        <f ca="1">F28-SUMIF('[1]EPA CSAPR Allocations'!$AY:$AY,$B29,'[1]EPA CSAPR Allocations'!$BV:$BV)</f>
        <v>1022</v>
      </c>
      <c r="G29" s="19">
        <f ca="1">G28-SUMIF('[1]EPA CSAPR Allocations'!$AY:$AY,$B29,'[1]EPA CSAPR Allocations'!$BW:$BW)</f>
        <v>39</v>
      </c>
    </row>
  </sheetData>
  <mergeCells count="2">
    <mergeCell ref="B2:C2"/>
    <mergeCell ref="F2:G2"/>
  </mergeCells>
  <pageMargins left="0.7" right="0.7" top="0.75" bottom="0.75" header="0.3" footer="0.3"/>
  <pageSetup orientation="portrait" r:id="rId1"/>
  <headerFooter>
    <oddHeader>&amp;R&amp;"Times New Roman,Bold"&amp;10KyPSC Case No. 2024-00197
SIERRA-DR-01-015(d)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91F1D2B1-4A13-4362-A6BB-85CF5B9D9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B1D51-2363-4889-AB9D-7094759BAF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62498-61E1-4D19-8D46-EAD6DB72EDE8}">
  <ds:schemaRefs>
    <ds:schemaRef ds:uri="http://schemas.microsoft.com/office/2006/documentManagement/types"/>
    <ds:schemaRef ds:uri="http://purl.org/dc/elements/1.1/"/>
    <ds:schemaRef ds:uri="http://purl.org/dc/dcmitype/"/>
    <ds:schemaRef ds:uri="3c9d8c27-8a6d-4d9e-a15e-ef5d28c114af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2612a682-5ffb-4b9c-9555-0176189351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Cook</dc:creator>
  <cp:lastModifiedBy>Sunderman, Minna</cp:lastModifiedBy>
  <cp:lastPrinted>2024-09-03T18:39:09Z</cp:lastPrinted>
  <dcterms:created xsi:type="dcterms:W3CDTF">2024-09-03T16:54:13Z</dcterms:created>
  <dcterms:modified xsi:type="dcterms:W3CDTF">2024-09-04T14:00:43Z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