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ierra 1st Set of Data Requests/"/>
    </mc:Choice>
  </mc:AlternateContent>
  <xr:revisionPtr revIDLastSave="0" documentId="13_ncr:1_{8145F3C7-F14B-4843-B86F-ED6313CF63E9}" xr6:coauthVersionLast="47" xr6:coauthVersionMax="47" xr10:uidLastSave="{00000000-0000-0000-0000-000000000000}"/>
  <bookViews>
    <workbookView xWindow="-108" yWindow="-108" windowWidth="23256" windowHeight="13896" xr2:uid="{AB39D791-DE81-4494-ADAD-65677BCA094F}"/>
  </bookViews>
  <sheets>
    <sheet name="Coal Suppl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D12" i="1" s="1"/>
  <c r="B11" i="1"/>
  <c r="D11" i="1" s="1"/>
  <c r="B10" i="1"/>
  <c r="D10" i="1" s="1"/>
  <c r="D9" i="1"/>
  <c r="B9" i="1"/>
  <c r="B8" i="1"/>
  <c r="D8" i="1" s="1"/>
</calcChain>
</file>

<file path=xl/sharedStrings.xml><?xml version="1.0" encoding="utf-8"?>
<sst xmlns="http://schemas.openxmlformats.org/spreadsheetml/2006/main" count="8" uniqueCount="8">
  <si>
    <t>Duke Energy Kentucky, Inc.</t>
  </si>
  <si>
    <t>DEK Sierra Club Data Request_ Coal Supply Contracts</t>
  </si>
  <si>
    <t>Contracts Annual Tonnage Requirement(2025-2034)</t>
  </si>
  <si>
    <t>SC RR-152c</t>
  </si>
  <si>
    <t>Year</t>
  </si>
  <si>
    <t>Total Obligation (tons) 2025- 2034</t>
  </si>
  <si>
    <t xml:space="preserve">Forecasted Annual Tonnage </t>
  </si>
  <si>
    <t xml:space="preserve">Percentage of forecasted annual tonnage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</si>
</sst>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38" fontId="6" fillId="0" borderId="0" xfId="0" applyNumberFormat="1" applyFont="1"/>
    <xf numFmtId="3" fontId="6" fillId="0" borderId="0" xfId="0" applyNumberFormat="1" applyFont="1"/>
    <xf numFmtId="9" fontId="6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LTPSMF02\fuelpur\PLANNING\Midwest%20-%20River%20Plants\2024\DEK%20Coal%20Forward%20Plan%202024-09-20.xlsm" TargetMode="External"/><Relationship Id="rId1" Type="http://schemas.openxmlformats.org/officeDocument/2006/relationships/externalLinkPath" Target="file:///\\CLTPSMF02\fuelpur\PLANNING\Midwest%20-%20River%20Plants\2024\DEK%20Coal%20Forward%20Plan%202024-09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2"/>
      <sheetName val="2023"/>
      <sheetName val="2024"/>
      <sheetName val="2025"/>
      <sheetName val="2026"/>
      <sheetName val="2027"/>
      <sheetName val="Staff Notes"/>
      <sheetName val="Burn Projections"/>
      <sheetName val="Analytics_EastBendULHP"/>
      <sheetName val="Terminal Outbound"/>
      <sheetName val="Direct Shipments"/>
      <sheetName val="Terminal Inbound"/>
      <sheetName val="Control Panel"/>
    </sheetNames>
    <sheetDataSet>
      <sheetData sheetId="0"/>
      <sheetData sheetId="1"/>
      <sheetData sheetId="2"/>
      <sheetData sheetId="3"/>
      <sheetData sheetId="4"/>
      <sheetData sheetId="5">
        <row r="39">
          <cell r="J39">
            <v>730642.71</v>
          </cell>
        </row>
      </sheetData>
      <sheetData sheetId="6">
        <row r="38">
          <cell r="J38">
            <v>300000</v>
          </cell>
        </row>
      </sheetData>
      <sheetData sheetId="7">
        <row r="38">
          <cell r="J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DF0E-B8EF-45CE-80A0-611D2B8158E8}">
  <dimension ref="A1:G20"/>
  <sheetViews>
    <sheetView tabSelected="1" topLeftCell="A3" zoomScale="140" zoomScaleNormal="140" workbookViewId="0"/>
  </sheetViews>
  <sheetFormatPr defaultColWidth="9.21875" defaultRowHeight="13.8" x14ac:dyDescent="0.25"/>
  <cols>
    <col min="1" max="1" width="9.21875" style="8"/>
    <col min="2" max="2" width="14.77734375" style="8" customWidth="1"/>
    <col min="3" max="3" width="13.5546875" style="8" customWidth="1"/>
    <col min="4" max="4" width="15.44140625" style="8" customWidth="1"/>
    <col min="5" max="16384" width="9.21875" style="8"/>
  </cols>
  <sheetData>
    <row r="1" spans="1:7" s="3" customFormat="1" ht="18" x14ac:dyDescent="0.35">
      <c r="A1" s="1" t="s">
        <v>0</v>
      </c>
      <c r="B1" s="2"/>
      <c r="E1" s="2"/>
      <c r="F1" s="4"/>
      <c r="G1" s="4"/>
    </row>
    <row r="2" spans="1:7" s="3" customFormat="1" ht="18" x14ac:dyDescent="0.35">
      <c r="A2" s="1" t="s">
        <v>1</v>
      </c>
      <c r="B2" s="2"/>
      <c r="E2" s="2"/>
    </row>
    <row r="3" spans="1:7" s="3" customFormat="1" ht="18" x14ac:dyDescent="0.35">
      <c r="A3" s="5" t="s">
        <v>2</v>
      </c>
      <c r="B3" s="2"/>
      <c r="E3" s="2"/>
    </row>
    <row r="4" spans="1:7" s="3" customFormat="1" ht="18" x14ac:dyDescent="0.35">
      <c r="A4" s="5" t="s">
        <v>3</v>
      </c>
    </row>
    <row r="7" spans="1:7" ht="60.75" customHeight="1" x14ac:dyDescent="0.25">
      <c r="A7" s="6" t="s">
        <v>4</v>
      </c>
      <c r="B7" s="7" t="s">
        <v>5</v>
      </c>
      <c r="C7" s="7" t="s">
        <v>6</v>
      </c>
      <c r="D7" s="7" t="s">
        <v>7</v>
      </c>
    </row>
    <row r="8" spans="1:7" x14ac:dyDescent="0.25">
      <c r="A8" s="8">
        <v>2025</v>
      </c>
      <c r="B8" s="9">
        <f>'[1]2025'!$J$39</f>
        <v>730642.71</v>
      </c>
      <c r="C8" s="10">
        <v>768366.83000000007</v>
      </c>
      <c r="D8" s="11">
        <f>B8/C8</f>
        <v>0.95090350269284774</v>
      </c>
    </row>
    <row r="9" spans="1:7" x14ac:dyDescent="0.25">
      <c r="A9" s="8">
        <v>2026</v>
      </c>
      <c r="B9" s="9">
        <f>'[1]2026'!$J$38</f>
        <v>300000</v>
      </c>
      <c r="C9" s="10">
        <v>738698.88000000012</v>
      </c>
      <c r="D9" s="11">
        <f t="shared" ref="D9:D12" si="0">B9/C9</f>
        <v>0.40611947320131303</v>
      </c>
    </row>
    <row r="10" spans="1:7" x14ac:dyDescent="0.25">
      <c r="A10" s="8">
        <v>2027</v>
      </c>
      <c r="B10" s="9">
        <f>'[1]2027'!$J$38</f>
        <v>0</v>
      </c>
      <c r="C10" s="10">
        <v>809612.72000000009</v>
      </c>
      <c r="D10" s="11">
        <f t="shared" si="0"/>
        <v>0</v>
      </c>
    </row>
    <row r="11" spans="1:7" x14ac:dyDescent="0.25">
      <c r="A11" s="8">
        <v>2028</v>
      </c>
      <c r="B11" s="9">
        <f>'[1]2027'!$J$38</f>
        <v>0</v>
      </c>
      <c r="C11" s="10">
        <v>734625.5</v>
      </c>
      <c r="D11" s="11">
        <f t="shared" si="0"/>
        <v>0</v>
      </c>
    </row>
    <row r="12" spans="1:7" x14ac:dyDescent="0.25">
      <c r="A12" s="8">
        <v>2029</v>
      </c>
      <c r="B12" s="9">
        <f>'[1]2027'!$J$38</f>
        <v>0</v>
      </c>
      <c r="C12" s="10">
        <v>732334.78</v>
      </c>
      <c r="D12" s="11">
        <f t="shared" si="0"/>
        <v>0</v>
      </c>
    </row>
    <row r="13" spans="1:7" x14ac:dyDescent="0.25">
      <c r="A13" s="8">
        <v>2030</v>
      </c>
      <c r="B13" s="9">
        <f>'[1]2027'!$J$38</f>
        <v>0</v>
      </c>
      <c r="C13" s="10">
        <v>740128.72140000004</v>
      </c>
      <c r="D13" s="11">
        <v>0</v>
      </c>
    </row>
    <row r="14" spans="1:7" x14ac:dyDescent="0.25">
      <c r="A14" s="8">
        <v>2031</v>
      </c>
      <c r="B14" s="9">
        <f>'[1]2027'!$J$38</f>
        <v>0</v>
      </c>
      <c r="C14" s="10">
        <v>715998.95155</v>
      </c>
      <c r="D14" s="11">
        <v>0</v>
      </c>
    </row>
    <row r="15" spans="1:7" x14ac:dyDescent="0.25">
      <c r="A15" s="8">
        <v>2032</v>
      </c>
      <c r="B15" s="9">
        <f>'[1]2027'!$J$38</f>
        <v>0</v>
      </c>
      <c r="C15" s="10">
        <v>928601.80237500009</v>
      </c>
      <c r="D15" s="11">
        <v>0</v>
      </c>
    </row>
    <row r="16" spans="1:7" x14ac:dyDescent="0.25">
      <c r="A16" s="8">
        <v>2033</v>
      </c>
      <c r="B16" s="9">
        <f>'[1]2027'!$J$38</f>
        <v>0</v>
      </c>
      <c r="C16" s="10">
        <v>814500.38312500005</v>
      </c>
      <c r="D16" s="11">
        <v>0</v>
      </c>
    </row>
    <row r="17" spans="1:4" x14ac:dyDescent="0.25">
      <c r="A17" s="8">
        <v>2034</v>
      </c>
      <c r="B17" s="9">
        <f>'[1]2027'!$J$38</f>
        <v>0</v>
      </c>
      <c r="C17" s="10">
        <v>661733.56437500007</v>
      </c>
      <c r="D17" s="11">
        <v>0</v>
      </c>
    </row>
    <row r="20" spans="1:4" x14ac:dyDescent="0.25">
      <c r="B2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74D88D92-997B-4E36-9F8A-DB193D4F0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BDB34-7EEA-43AE-9101-8EA6CB631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E22F43-EACE-4C66-AFB3-B1970B7BD62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3c9d8c27-8a6d-4d9e-a15e-ef5d28c114af"/>
    <ds:schemaRef ds:uri="2612a682-5ffb-4b9c-9555-0176189351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Coal Supply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Ayeva, Rekha</dc:creator>
  <cp:lastModifiedBy>D'Ascenzo, Rocco</cp:lastModifiedBy>
  <dcterms:created xsi:type="dcterms:W3CDTF">2024-09-25T17:46:33Z</dcterms:created>
  <dcterms:modified xsi:type="dcterms:W3CDTF">2024-09-27T15:41:30Z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