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East Bend Limestone Conversion CPCN/Discovery/STAFF 3rd Set of Data Requests/"/>
    </mc:Choice>
  </mc:AlternateContent>
  <xr:revisionPtr revIDLastSave="0" documentId="13_ncr:1_{6C46E8A9-54AB-4D42-8D71-C22F60834EBD}" xr6:coauthVersionLast="47" xr6:coauthVersionMax="47" xr10:uidLastSave="{00000000-0000-0000-0000-000000000000}"/>
  <bookViews>
    <workbookView xWindow="-108" yWindow="-108" windowWidth="23256" windowHeight="13896" xr2:uid="{B65DB874-DCBF-4E26-BC58-A393853BAA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G12" i="1"/>
  <c r="K12" i="1"/>
  <c r="F12" i="1"/>
  <c r="E6" i="1"/>
  <c r="E7" i="1"/>
  <c r="E8" i="1"/>
  <c r="E9" i="1"/>
  <c r="E10" i="1"/>
  <c r="E11" i="1"/>
  <c r="E5" i="1"/>
  <c r="C12" i="1"/>
  <c r="D12" i="1"/>
  <c r="B12" i="1"/>
  <c r="E12" i="1" l="1"/>
  <c r="I5" i="1"/>
  <c r="I10" i="1"/>
  <c r="H12" i="1"/>
  <c r="I12" i="1" s="1"/>
  <c r="I9" i="1"/>
  <c r="I6" i="1"/>
  <c r="I8" i="1"/>
  <c r="I7" i="1"/>
  <c r="I11" i="1"/>
</calcChain>
</file>

<file path=xl/sharedStrings.xml><?xml version="1.0" encoding="utf-8"?>
<sst xmlns="http://schemas.openxmlformats.org/spreadsheetml/2006/main" count="16" uniqueCount="16">
  <si>
    <t>Energy Market Revenue</t>
  </si>
  <si>
    <t>YTD 2024 *</t>
  </si>
  <si>
    <t>* Through July 2024 to tie back to Hotaling testimony time period</t>
  </si>
  <si>
    <t xml:space="preserve">Fuel Cost </t>
  </si>
  <si>
    <t>Net Operating Revenue</t>
  </si>
  <si>
    <t>Total Operating Revenue</t>
  </si>
  <si>
    <t>Total Operating Expense
 (Excluding Depreciation &amp; Amortization)</t>
  </si>
  <si>
    <t>Capacity Revenue**</t>
  </si>
  <si>
    <t xml:space="preserve">*** East Bend Coal only. In addition, Duke Energy Kentucky does not track actual Fixed and non-fuel Variable O&amp;M separately. All actual O&amp;M expense is captured in the O&amp;M expense provided in SIERRA-DR-01-004 Attachment 1. Therefore, there is no need to add in additional non-fuel variable O&amp;M.  </t>
  </si>
  <si>
    <t>Total O&amp;M Cost 
(East Bend Coal)***</t>
  </si>
  <si>
    <t>Capital Expense (East Bend Coal)</t>
  </si>
  <si>
    <t>STAFF-DR-03-006</t>
  </si>
  <si>
    <t>East Bend Net Operating Revenue</t>
  </si>
  <si>
    <t xml:space="preserve">Notes: </t>
  </si>
  <si>
    <t>Ancillary Services Revenue **</t>
  </si>
  <si>
    <t>** Ancillary Services and Capacity revenue is not available at a station level, so information provided for all of Duke Energy Kentucky. Additonally,  capacity revenue is the revenue of capacity sold to PJM after the 3% FRR holdback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</si>
</sst>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2" fillId="0" borderId="0" xfId="1" applyFont="1"/>
    <xf numFmtId="44" fontId="0" fillId="0" borderId="0" xfId="1" applyFont="1"/>
    <xf numFmtId="44" fontId="2" fillId="0" borderId="1" xfId="1" applyFont="1" applyBorder="1"/>
    <xf numFmtId="44" fontId="0" fillId="0" borderId="0" xfId="0" applyNumberFormat="1"/>
    <xf numFmtId="44" fontId="2" fillId="2" borderId="1" xfId="1" applyFont="1" applyFill="1" applyBorder="1"/>
    <xf numFmtId="44" fontId="3" fillId="0" borderId="0" xfId="1" applyFont="1"/>
    <xf numFmtId="44" fontId="3" fillId="0" borderId="1" xfId="1" applyFont="1" applyBorder="1"/>
    <xf numFmtId="44" fontId="3" fillId="0" borderId="0" xfId="0" applyNumberFormat="1" applyFont="1"/>
    <xf numFmtId="44" fontId="3" fillId="2" borderId="0" xfId="0" applyNumberFormat="1" applyFont="1" applyFill="1"/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44" fontId="0" fillId="0" borderId="0" xfId="1" applyFont="1" applyFill="1"/>
    <xf numFmtId="44" fontId="2" fillId="0" borderId="1" xfId="1" applyFont="1" applyFill="1" applyBorder="1"/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B8A4-C551-4FC6-B1E4-81D786ACFAE7}">
  <dimension ref="A1:K26"/>
  <sheetViews>
    <sheetView tabSelected="1" view="pageLayout" zoomScaleNormal="100" workbookViewId="0">
      <selection activeCell="K3" sqref="K3"/>
    </sheetView>
  </sheetViews>
  <sheetFormatPr defaultRowHeight="14.4" x14ac:dyDescent="0.3"/>
  <cols>
    <col min="1" max="1" width="12.44140625" customWidth="1"/>
    <col min="2" max="2" width="15.88671875" bestFit="1" customWidth="1"/>
    <col min="3" max="3" width="17.5546875" customWidth="1"/>
    <col min="4" max="6" width="15.88671875" bestFit="1" customWidth="1"/>
    <col min="7" max="7" width="19.109375" customWidth="1"/>
    <col min="8" max="8" width="27.33203125" customWidth="1"/>
    <col min="9" max="9" width="18.44140625" customWidth="1"/>
    <col min="10" max="10" width="1.6640625" customWidth="1"/>
    <col min="11" max="11" width="18.44140625" customWidth="1"/>
  </cols>
  <sheetData>
    <row r="1" spans="1:11" ht="21.9" customHeight="1" x14ac:dyDescent="0.3">
      <c r="A1" s="12" t="s">
        <v>11</v>
      </c>
    </row>
    <row r="2" spans="1:11" x14ac:dyDescent="0.3">
      <c r="A2" s="12" t="s">
        <v>12</v>
      </c>
    </row>
    <row r="3" spans="1:11" x14ac:dyDescent="0.3">
      <c r="A3" s="12"/>
    </row>
    <row r="4" spans="1:11" ht="56.4" customHeight="1" x14ac:dyDescent="0.3">
      <c r="B4" s="10" t="s">
        <v>0</v>
      </c>
      <c r="C4" s="10" t="s">
        <v>14</v>
      </c>
      <c r="D4" s="10" t="s">
        <v>7</v>
      </c>
      <c r="E4" s="11" t="s">
        <v>5</v>
      </c>
      <c r="F4" s="10" t="s">
        <v>3</v>
      </c>
      <c r="G4" s="10" t="s">
        <v>9</v>
      </c>
      <c r="H4" s="11" t="s">
        <v>6</v>
      </c>
      <c r="I4" s="10" t="s">
        <v>4</v>
      </c>
      <c r="K4" s="10" t="s">
        <v>10</v>
      </c>
    </row>
    <row r="5" spans="1:11" x14ac:dyDescent="0.3">
      <c r="A5" s="12">
        <v>2018</v>
      </c>
      <c r="B5" s="6">
        <v>89368124.80999817</v>
      </c>
      <c r="C5" s="1">
        <v>3436491</v>
      </c>
      <c r="D5" s="1">
        <v>2026798</v>
      </c>
      <c r="E5" s="9">
        <f>SUM(B5:D5)</f>
        <v>94831413.80999817</v>
      </c>
      <c r="F5" s="6">
        <v>57890072.979999997</v>
      </c>
      <c r="G5" s="1">
        <v>58525293.483999997</v>
      </c>
      <c r="H5" s="9">
        <f>SUM(F5:G5)</f>
        <v>116415366.46399999</v>
      </c>
      <c r="I5" s="15">
        <f t="shared" ref="I5:I12" si="0">E5-H5</f>
        <v>-21583952.654001817</v>
      </c>
      <c r="K5" s="1">
        <v>100677505.699</v>
      </c>
    </row>
    <row r="6" spans="1:11" x14ac:dyDescent="0.3">
      <c r="A6" s="12">
        <v>2019</v>
      </c>
      <c r="B6" s="6">
        <v>80764631.289987832</v>
      </c>
      <c r="C6" s="1">
        <v>2592872</v>
      </c>
      <c r="D6" s="2">
        <v>0</v>
      </c>
      <c r="E6" s="9">
        <f t="shared" ref="E6:E11" si="1">SUM(B6:D6)</f>
        <v>83357503.289987832</v>
      </c>
      <c r="F6" s="6">
        <v>67767903.480000004</v>
      </c>
      <c r="G6" s="1">
        <v>50360969.134000003</v>
      </c>
      <c r="H6" s="9">
        <f t="shared" ref="H6:H11" si="2">SUM(F6:G6)</f>
        <v>118128872.61400001</v>
      </c>
      <c r="I6" s="15">
        <f t="shared" si="0"/>
        <v>-34771369.324012175</v>
      </c>
      <c r="K6" s="2">
        <v>51973992.960000001</v>
      </c>
    </row>
    <row r="7" spans="1:11" x14ac:dyDescent="0.3">
      <c r="A7" s="12">
        <v>2020</v>
      </c>
      <c r="B7" s="6">
        <v>51214367.959996916</v>
      </c>
      <c r="C7" s="1">
        <v>2576568</v>
      </c>
      <c r="D7" s="2">
        <v>0</v>
      </c>
      <c r="E7" s="9">
        <f t="shared" si="1"/>
        <v>53790935.959996916</v>
      </c>
      <c r="F7" s="6">
        <v>50256154.569999993</v>
      </c>
      <c r="G7" s="1">
        <v>47008575.711999997</v>
      </c>
      <c r="H7" s="9">
        <f t="shared" si="2"/>
        <v>97264730.28199999</v>
      </c>
      <c r="I7" s="15">
        <f t="shared" si="0"/>
        <v>-43473794.322003074</v>
      </c>
      <c r="K7" s="2">
        <v>29899544.958000001</v>
      </c>
    </row>
    <row r="8" spans="1:11" x14ac:dyDescent="0.3">
      <c r="A8" s="12">
        <v>2021</v>
      </c>
      <c r="B8" s="6">
        <v>83491680.94999817</v>
      </c>
      <c r="C8" s="1">
        <v>2651276</v>
      </c>
      <c r="D8" s="2">
        <v>0</v>
      </c>
      <c r="E8" s="9">
        <f t="shared" si="1"/>
        <v>86142956.94999817</v>
      </c>
      <c r="F8" s="6">
        <v>54171470.370000005</v>
      </c>
      <c r="G8" s="1">
        <v>50281245.75</v>
      </c>
      <c r="H8" s="9">
        <f t="shared" si="2"/>
        <v>104452716.12</v>
      </c>
      <c r="I8" s="15">
        <f t="shared" si="0"/>
        <v>-18309759.170001835</v>
      </c>
      <c r="K8" s="2">
        <v>28402336.879999999</v>
      </c>
    </row>
    <row r="9" spans="1:11" x14ac:dyDescent="0.3">
      <c r="A9" s="12">
        <v>2022</v>
      </c>
      <c r="B9" s="6">
        <v>203779803.99999803</v>
      </c>
      <c r="C9" s="1">
        <v>3322283</v>
      </c>
      <c r="D9" s="1">
        <v>1537235</v>
      </c>
      <c r="E9" s="9">
        <f t="shared" si="1"/>
        <v>208639321.99999803</v>
      </c>
      <c r="F9" s="6">
        <v>79902242.780000001</v>
      </c>
      <c r="G9" s="1">
        <v>46528829.566</v>
      </c>
      <c r="H9" s="9">
        <f t="shared" si="2"/>
        <v>126431072.346</v>
      </c>
      <c r="I9" s="15">
        <f t="shared" si="0"/>
        <v>82208249.653998032</v>
      </c>
      <c r="K9" s="1">
        <v>18587045.219999999</v>
      </c>
    </row>
    <row r="10" spans="1:11" x14ac:dyDescent="0.3">
      <c r="A10" s="12">
        <v>2023</v>
      </c>
      <c r="B10" s="6">
        <v>70944881.479993239</v>
      </c>
      <c r="C10" s="1">
        <v>2562808</v>
      </c>
      <c r="D10" s="1">
        <v>1300148</v>
      </c>
      <c r="E10" s="9">
        <f t="shared" si="1"/>
        <v>74807837.479993239</v>
      </c>
      <c r="F10" s="6">
        <v>85370908.00000003</v>
      </c>
      <c r="G10" s="1">
        <v>47434646.170000002</v>
      </c>
      <c r="H10" s="9">
        <f t="shared" si="2"/>
        <v>132805554.17000003</v>
      </c>
      <c r="I10" s="15">
        <f t="shared" si="0"/>
        <v>-57997716.690006793</v>
      </c>
      <c r="K10" s="1">
        <v>31595442.07</v>
      </c>
    </row>
    <row r="11" spans="1:11" ht="15" thickBot="1" x14ac:dyDescent="0.35">
      <c r="A11" s="13" t="s">
        <v>1</v>
      </c>
      <c r="B11" s="7">
        <v>49872146.869999006</v>
      </c>
      <c r="C11" s="3">
        <v>1614514</v>
      </c>
      <c r="D11" s="3">
        <v>153040</v>
      </c>
      <c r="E11" s="5">
        <f t="shared" si="1"/>
        <v>51639700.869999006</v>
      </c>
      <c r="F11" s="7">
        <v>53561266.980000004</v>
      </c>
      <c r="G11" s="3">
        <v>29905586.579999998</v>
      </c>
      <c r="H11" s="5">
        <f t="shared" si="2"/>
        <v>83466853.560000002</v>
      </c>
      <c r="I11" s="16">
        <f t="shared" si="0"/>
        <v>-31827152.690000996</v>
      </c>
      <c r="K11" s="3">
        <v>9726257.4600000009</v>
      </c>
    </row>
    <row r="12" spans="1:11" ht="15" thickTop="1" x14ac:dyDescent="0.3">
      <c r="B12" s="8">
        <f>SUM(B5:B11)</f>
        <v>629435637.3599714</v>
      </c>
      <c r="C12" s="4">
        <f t="shared" ref="C12:E12" si="3">SUM(C5:C11)</f>
        <v>18756812</v>
      </c>
      <c r="D12" s="4">
        <f t="shared" si="3"/>
        <v>5017221</v>
      </c>
      <c r="E12" s="9">
        <f t="shared" si="3"/>
        <v>653209670.3599714</v>
      </c>
      <c r="F12" s="8">
        <f>SUM(F5:F11)</f>
        <v>448920019.16000009</v>
      </c>
      <c r="G12" s="8">
        <f t="shared" ref="G12:H12" si="4">SUM(G5:G11)</f>
        <v>330045146.39599997</v>
      </c>
      <c r="H12" s="9">
        <f t="shared" si="4"/>
        <v>778965165.55599999</v>
      </c>
      <c r="I12" s="15">
        <f t="shared" si="0"/>
        <v>-125755495.19602859</v>
      </c>
      <c r="K12" s="4">
        <f>SUM(K5:K11)</f>
        <v>270862125.24699998</v>
      </c>
    </row>
    <row r="14" spans="1:11" x14ac:dyDescent="0.3">
      <c r="A14" t="s">
        <v>13</v>
      </c>
    </row>
    <row r="15" spans="1:11" x14ac:dyDescent="0.3">
      <c r="A15" t="s">
        <v>2</v>
      </c>
    </row>
    <row r="16" spans="1:11" ht="30" customHeight="1" x14ac:dyDescent="0.3">
      <c r="A16" s="17" t="s">
        <v>15</v>
      </c>
      <c r="B16" s="17"/>
      <c r="C16" s="17"/>
      <c r="D16" s="17"/>
      <c r="E16" s="17"/>
      <c r="F16" s="17"/>
      <c r="G16" s="17"/>
      <c r="H16" s="17"/>
      <c r="I16" s="17"/>
    </row>
    <row r="17" spans="1:9" hidden="1" x14ac:dyDescent="0.3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21.6" customHeight="1" x14ac:dyDescent="0.3">
      <c r="A18" s="17" t="s">
        <v>8</v>
      </c>
      <c r="B18" s="17"/>
      <c r="C18" s="17"/>
      <c r="D18" s="17"/>
      <c r="E18" s="17"/>
      <c r="F18" s="17"/>
      <c r="G18" s="17"/>
      <c r="H18" s="17"/>
      <c r="I18" s="17"/>
    </row>
    <row r="19" spans="1:9" x14ac:dyDescent="0.3">
      <c r="A19" s="17"/>
      <c r="B19" s="17"/>
      <c r="C19" s="17"/>
      <c r="D19" s="17"/>
      <c r="E19" s="17"/>
      <c r="F19" s="17"/>
      <c r="G19" s="17"/>
      <c r="H19" s="17"/>
      <c r="I19" s="17"/>
    </row>
    <row r="20" spans="1:9" ht="1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3">
      <c r="B21" s="2"/>
      <c r="C21" s="2"/>
      <c r="D21" s="4"/>
      <c r="E21" s="4"/>
    </row>
    <row r="22" spans="1:9" x14ac:dyDescent="0.3">
      <c r="B22" s="2"/>
      <c r="C22" s="2"/>
      <c r="D22" s="4"/>
      <c r="E22" s="4"/>
    </row>
    <row r="23" spans="1:9" x14ac:dyDescent="0.3">
      <c r="B23" s="4"/>
      <c r="C23" s="4"/>
      <c r="D23" s="4"/>
      <c r="E23" s="4"/>
    </row>
    <row r="24" spans="1:9" x14ac:dyDescent="0.3">
      <c r="B24" s="2"/>
      <c r="C24" s="2"/>
      <c r="D24" s="4"/>
      <c r="E24" s="4"/>
    </row>
    <row r="25" spans="1:9" x14ac:dyDescent="0.3">
      <c r="B25" s="4"/>
      <c r="C25" s="2"/>
      <c r="D25" s="4"/>
      <c r="E25" s="4"/>
    </row>
    <row r="26" spans="1:9" x14ac:dyDescent="0.3">
      <c r="B26" s="4"/>
      <c r="C26" s="2"/>
      <c r="D26" s="4"/>
      <c r="E26" s="4"/>
    </row>
  </sheetData>
  <mergeCells count="2">
    <mergeCell ref="A18:I19"/>
    <mergeCell ref="A16:I17"/>
  </mergeCells>
  <pageMargins left="0.7" right="0.7" top="0.75" bottom="0.75" header="0.3" footer="0.3"/>
  <pageSetup scale="68" orientation="landscape" r:id="rId1"/>
  <headerFooter>
    <oddHeader>&amp;R&amp;"Times New Roman,Bold"&amp;10KyPSC Case No. 2024-00152
STAFF-DR-03-006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F6BBC4A1BC24BBEDAF0285F5802C3" ma:contentTypeVersion="4" ma:contentTypeDescription="Create a new document." ma:contentTypeScope="" ma:versionID="6d4362a07ecf59f83568211fb833639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D113F045-7B31-47A8-A91E-1008A8AE0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5A46B-EA45-42ED-A6F4-C857ACC7C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E404C8-D26D-423B-B616-BF919DE32650}">
  <ds:schemaRefs>
    <ds:schemaRef ds:uri="http://schemas.microsoft.com/office/2006/documentManagement/types"/>
    <ds:schemaRef ds:uri="3c9d8c27-8a6d-4d9e-a15e-ef5d28c114af"/>
    <ds:schemaRef ds:uri="http://schemas.openxmlformats.org/package/2006/metadata/core-properties"/>
    <ds:schemaRef ds:uri="http://purl.org/dc/dcmitype/"/>
    <ds:schemaRef ds:uri="http://purl.org/dc/elements/1.1/"/>
    <ds:schemaRef ds:uri="2612a682-5ffb-4b9c-9555-017618935178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Weir, Tiffany</dc:creator>
  <cp:lastModifiedBy>Sunderman, Minna</cp:lastModifiedBy>
  <cp:lastPrinted>2024-11-13T16:12:22Z</cp:lastPrinted>
  <dcterms:created xsi:type="dcterms:W3CDTF">2024-11-12T20:11:27Z</dcterms:created>
  <dcterms:modified xsi:type="dcterms:W3CDTF">2024-11-14T23:08:16Z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0x0101008FBF6BBC4A1BC24BBEDAF0285F5802C3</vt:lpwstr>
  </property>
</Properties>
</file>