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East Bend Limestone Conversion CPCN/Testimony/"/>
    </mc:Choice>
  </mc:AlternateContent>
  <xr:revisionPtr revIDLastSave="0" documentId="13_ncr:1_{AA2A4CD7-0FDC-4B04-AA08-7E1E9F5EFB1A}" xr6:coauthVersionLast="47" xr6:coauthVersionMax="47" xr10:uidLastSave="{00000000-0000-0000-0000-000000000000}"/>
  <bookViews>
    <workbookView xWindow="-108" yWindow="-108" windowWidth="23256" windowHeight="12576" xr2:uid="{0B00D015-26C2-4428-A9C2-9D496C2CF723}"/>
  </bookViews>
  <sheets>
    <sheet name="SEL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Z25" i="1" s="1"/>
  <c r="U25" i="1"/>
  <c r="V25" i="1" s="1"/>
  <c r="I25" i="1"/>
  <c r="J25" i="1" s="1"/>
  <c r="M25" i="1"/>
  <c r="N25" i="1" s="1"/>
  <c r="Y23" i="1"/>
  <c r="Z23" i="1" s="1"/>
  <c r="U23" i="1"/>
  <c r="V23" i="1" s="1"/>
  <c r="I23" i="1"/>
  <c r="J23" i="1" s="1"/>
  <c r="M23" i="1"/>
  <c r="N23" i="1" s="1"/>
  <c r="Y21" i="1"/>
  <c r="Z21" i="1" s="1"/>
  <c r="U21" i="1"/>
  <c r="V21" i="1" s="1"/>
  <c r="I21" i="1"/>
  <c r="J21" i="1" s="1"/>
  <c r="M21" i="1"/>
  <c r="N21" i="1" s="1"/>
  <c r="Y19" i="1"/>
  <c r="Z19" i="1" s="1"/>
  <c r="U19" i="1"/>
  <c r="V19" i="1" s="1"/>
  <c r="M19" i="1"/>
  <c r="N19" i="1" s="1"/>
  <c r="I19" i="1"/>
  <c r="J19" i="1" s="1"/>
  <c r="Q19" i="1"/>
  <c r="R19" i="1" s="1"/>
  <c r="Y17" i="1"/>
  <c r="Z17" i="1" s="1"/>
  <c r="U17" i="1"/>
  <c r="V17" i="1" s="1"/>
  <c r="M17" i="1"/>
  <c r="N17" i="1" s="1"/>
  <c r="I17" i="1"/>
  <c r="J17" i="1" s="1"/>
  <c r="Q17" i="1"/>
  <c r="R17" i="1" s="1"/>
  <c r="Y15" i="1"/>
  <c r="Z15" i="1" s="1"/>
  <c r="U15" i="1"/>
  <c r="V15" i="1" s="1"/>
  <c r="Q15" i="1"/>
  <c r="R15" i="1" s="1"/>
  <c r="M15" i="1"/>
  <c r="N15" i="1" s="1"/>
  <c r="I15" i="1"/>
  <c r="J15" i="1" s="1"/>
  <c r="Y13" i="1"/>
  <c r="Z13" i="1" s="1"/>
  <c r="U13" i="1"/>
  <c r="V13" i="1" s="1"/>
  <c r="Q13" i="1"/>
  <c r="R13" i="1" s="1"/>
  <c r="M13" i="1"/>
  <c r="N13" i="1" s="1"/>
  <c r="I13" i="1"/>
  <c r="J13" i="1" s="1"/>
  <c r="Y11" i="1"/>
  <c r="Z11" i="1" s="1"/>
  <c r="U11" i="1"/>
  <c r="V11" i="1" s="1"/>
  <c r="Q11" i="1"/>
  <c r="R11" i="1" s="1"/>
  <c r="M11" i="1"/>
  <c r="N11" i="1" s="1"/>
  <c r="I11" i="1"/>
  <c r="J11" i="1" s="1"/>
  <c r="Q21" i="1" l="1"/>
  <c r="R21" i="1" s="1"/>
  <c r="Q23" i="1"/>
  <c r="R23" i="1" s="1"/>
  <c r="Q25" i="1"/>
  <c r="R25" i="1" s="1"/>
</calcChain>
</file>

<file path=xl/sharedStrings.xml><?xml version="1.0" encoding="utf-8"?>
<sst xmlns="http://schemas.openxmlformats.org/spreadsheetml/2006/main" count="101" uniqueCount="58">
  <si>
    <t>Level</t>
  </si>
  <si>
    <t>Dollar</t>
  </si>
  <si>
    <t>Percent</t>
  </si>
  <si>
    <t>of</t>
  </si>
  <si>
    <t>Current</t>
  </si>
  <si>
    <t>Proposed</t>
  </si>
  <si>
    <t>Incr/(Decr)</t>
  </si>
  <si>
    <t>Line</t>
  </si>
  <si>
    <t>Rate</t>
  </si>
  <si>
    <t>Demand</t>
  </si>
  <si>
    <t>Use</t>
  </si>
  <si>
    <r>
      <t xml:space="preserve">Bill </t>
    </r>
    <r>
      <rPr>
        <b/>
        <vertAlign val="superscript"/>
        <sz val="12"/>
        <rFont val="Times New Roman"/>
        <family val="1"/>
      </rPr>
      <t>(1)</t>
    </r>
  </si>
  <si>
    <t>Bill</t>
  </si>
  <si>
    <t>(d - c)</t>
  </si>
  <si>
    <t>(e / c)</t>
  </si>
  <si>
    <t>(g - c)</t>
  </si>
  <si>
    <t>(h / c)</t>
  </si>
  <si>
    <t>(j - c)</t>
  </si>
  <si>
    <t>(k / c)</t>
  </si>
  <si>
    <t>(m - c)</t>
  </si>
  <si>
    <t>(n / c)</t>
  </si>
  <si>
    <t>(p - c)</t>
  </si>
  <si>
    <t>(q / c)</t>
  </si>
  <si>
    <t>No.</t>
  </si>
  <si>
    <t>Code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</si>
  <si>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</si>
  <si>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</si>
  <si>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</si>
  <si>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</si>
  <si>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</si>
  <si>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</si>
  <si>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</si>
  <si>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</si>
  <si>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</si>
  <si>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</si>
  <si>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</si>
  <si>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</si>
  <si>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</si>
  <si>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</si>
  <si>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</si>
  <si>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</si>
  <si>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</si>
  <si>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</si>
  <si>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(kW)</t>
  </si>
  <si>
    <t>(kWh)</t>
  </si>
  <si>
    <t>($)</t>
  </si>
  <si>
    <t>(%)</t>
  </si>
  <si>
    <t>RS</t>
  </si>
  <si>
    <t>N/A</t>
  </si>
  <si>
    <t>DS</t>
  </si>
  <si>
    <t>DP</t>
  </si>
  <si>
    <t>DT</t>
  </si>
  <si>
    <t>TT</t>
  </si>
  <si>
    <t>EH</t>
  </si>
  <si>
    <t>SP</t>
  </si>
  <si>
    <t>GSFL</t>
  </si>
  <si>
    <r>
      <rPr>
        <vertAlign val="superscript"/>
        <sz val="12"/>
        <color theme="1"/>
        <rFont val="Times New Roman"/>
        <family val="1"/>
      </rPr>
      <t>(1)</t>
    </r>
    <r>
      <rPr>
        <sz val="12"/>
        <color theme="1"/>
        <rFont val="Times New Roman"/>
        <family val="1"/>
      </rPr>
      <t xml:space="preserve"> Based on rates in effect for June 2024.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</si>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</sst>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Continuous"/>
    </xf>
    <xf numFmtId="0" fontId="4" fillId="0" borderId="0" xfId="0" applyFont="1"/>
    <xf numFmtId="0" fontId="2" fillId="0" borderId="1" xfId="1" applyFont="1" applyBorder="1" applyAlignment="1">
      <alignment horizontal="fill"/>
    </xf>
    <xf numFmtId="0" fontId="4" fillId="0" borderId="1" xfId="0" applyFont="1" applyBorder="1"/>
    <xf numFmtId="0" fontId="2" fillId="0" borderId="0" xfId="1" applyFont="1"/>
    <xf numFmtId="0" fontId="2" fillId="0" borderId="2" xfId="1" quotePrefix="1" applyFont="1" applyBorder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44" fontId="4" fillId="0" borderId="0" xfId="0" applyNumberFormat="1" applyFont="1"/>
    <xf numFmtId="164" fontId="4" fillId="0" borderId="0" xfId="0" applyNumberFormat="1" applyFont="1"/>
    <xf numFmtId="0" fontId="4" fillId="0" borderId="0" xfId="0" quotePrefix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</cellXfs>
  <cellStyles count="2">
    <cellStyle name="Normal" xfId="0" builtinId="0"/>
    <cellStyle name="Normal 13" xfId="1" xr:uid="{6017DD5C-2F92-44C2-BF4C-838A5F1A2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F768-0FAA-4637-AD86-C9EE17BC5AC0}">
  <sheetPr>
    <pageSetUpPr fitToPage="1"/>
  </sheetPr>
  <dimension ref="A1:Z37"/>
  <sheetViews>
    <sheetView tabSelected="1" view="pageLayout" zoomScale="90" zoomScaleNormal="95" zoomScalePageLayoutView="90" workbookViewId="0">
      <selection activeCell="G7" sqref="G7"/>
    </sheetView>
  </sheetViews>
  <sheetFormatPr defaultColWidth="8.77734375" defaultRowHeight="15.6" x14ac:dyDescent="0.3"/>
  <cols>
    <col min="1" max="1" width="6.5546875" style="2" customWidth="1"/>
    <col min="2" max="2" width="1.21875" style="2" customWidth="1"/>
    <col min="3" max="3" width="6.44140625" style="2" bestFit="1" customWidth="1"/>
    <col min="4" max="4" width="9.21875" style="2" bestFit="1" customWidth="1"/>
    <col min="5" max="5" width="12.21875" style="2" customWidth="1"/>
    <col min="6" max="6" width="14" style="2" bestFit="1" customWidth="1"/>
    <col min="7" max="7" width="1.21875" style="2" customWidth="1"/>
    <col min="8" max="8" width="14" style="2" bestFit="1" customWidth="1"/>
    <col min="9" max="10" width="12" style="2" bestFit="1" customWidth="1"/>
    <col min="11" max="11" width="1" style="2" customWidth="1"/>
    <col min="12" max="12" width="14" style="2" bestFit="1" customWidth="1"/>
    <col min="13" max="14" width="12" style="2" bestFit="1" customWidth="1"/>
    <col min="15" max="15" width="1.21875" style="2" customWidth="1"/>
    <col min="16" max="16" width="14" style="2" bestFit="1" customWidth="1"/>
    <col min="17" max="18" width="12" style="2" bestFit="1" customWidth="1"/>
    <col min="19" max="19" width="1.21875" style="2" customWidth="1"/>
    <col min="20" max="20" width="14" style="2" bestFit="1" customWidth="1"/>
    <col min="21" max="22" width="12" style="2" bestFit="1" customWidth="1"/>
    <col min="23" max="23" width="1.77734375" style="2" customWidth="1"/>
    <col min="24" max="24" width="14" style="2" bestFit="1" customWidth="1"/>
    <col min="25" max="26" width="12" style="2" bestFit="1" customWidth="1"/>
    <col min="27" max="16384" width="8.77734375" style="2"/>
  </cols>
  <sheetData>
    <row r="1" spans="1:26" x14ac:dyDescent="0.3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</row>
    <row r="2" spans="1:26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4"/>
      <c r="Y2" s="4"/>
      <c r="Z2" s="4"/>
    </row>
    <row r="3" spans="1:26" x14ac:dyDescent="0.3">
      <c r="A3" s="5"/>
      <c r="B3" s="5"/>
      <c r="C3" s="5"/>
      <c r="D3" s="5"/>
      <c r="E3" s="5"/>
      <c r="F3" s="5"/>
      <c r="G3" s="5"/>
      <c r="H3" s="5"/>
      <c r="I3" s="5"/>
      <c r="J3" s="5"/>
    </row>
    <row r="4" spans="1:26" x14ac:dyDescent="0.3">
      <c r="A4" s="5"/>
      <c r="B4" s="5"/>
      <c r="C4" s="5"/>
      <c r="D4" s="5"/>
      <c r="E4" s="5"/>
      <c r="F4" s="5"/>
      <c r="G4" s="1"/>
      <c r="H4" s="6">
        <v>2025</v>
      </c>
      <c r="I4" s="7"/>
      <c r="J4" s="7"/>
      <c r="L4" s="6">
        <v>2026</v>
      </c>
      <c r="M4" s="7"/>
      <c r="N4" s="7"/>
      <c r="P4" s="6">
        <v>2027</v>
      </c>
      <c r="Q4" s="7"/>
      <c r="R4" s="7"/>
      <c r="T4" s="6">
        <v>2028</v>
      </c>
      <c r="U4" s="7"/>
      <c r="V4" s="7"/>
      <c r="X4" s="6">
        <v>2029</v>
      </c>
      <c r="Y4" s="7"/>
      <c r="Z4" s="7"/>
    </row>
    <row r="5" spans="1:26" x14ac:dyDescent="0.3">
      <c r="A5" s="5"/>
      <c r="B5" s="5"/>
      <c r="C5" s="5"/>
      <c r="D5" s="8" t="s">
        <v>0</v>
      </c>
      <c r="E5" s="8" t="s">
        <v>0</v>
      </c>
      <c r="F5" s="5"/>
      <c r="G5" s="5"/>
      <c r="H5" s="5"/>
      <c r="I5" s="8" t="s">
        <v>1</v>
      </c>
      <c r="J5" s="8" t="s">
        <v>2</v>
      </c>
      <c r="L5" s="5"/>
      <c r="M5" s="8" t="s">
        <v>1</v>
      </c>
      <c r="N5" s="8" t="s">
        <v>2</v>
      </c>
      <c r="P5" s="5"/>
      <c r="Q5" s="8" t="s">
        <v>1</v>
      </c>
      <c r="R5" s="8" t="s">
        <v>2</v>
      </c>
      <c r="T5" s="5"/>
      <c r="U5" s="8" t="s">
        <v>1</v>
      </c>
      <c r="V5" s="8" t="s">
        <v>2</v>
      </c>
      <c r="X5" s="5"/>
      <c r="Y5" s="8" t="s">
        <v>1</v>
      </c>
      <c r="Z5" s="8" t="s">
        <v>2</v>
      </c>
    </row>
    <row r="6" spans="1:26" x14ac:dyDescent="0.3">
      <c r="A6" s="5"/>
      <c r="B6" s="5"/>
      <c r="C6" s="5"/>
      <c r="D6" s="8" t="s">
        <v>3</v>
      </c>
      <c r="E6" s="8" t="s">
        <v>3</v>
      </c>
      <c r="F6" s="8" t="s">
        <v>4</v>
      </c>
      <c r="G6" s="8"/>
      <c r="H6" s="8" t="s">
        <v>5</v>
      </c>
      <c r="I6" s="8" t="s">
        <v>6</v>
      </c>
      <c r="J6" s="8" t="s">
        <v>6</v>
      </c>
      <c r="L6" s="8" t="s">
        <v>5</v>
      </c>
      <c r="M6" s="8" t="s">
        <v>6</v>
      </c>
      <c r="N6" s="8" t="s">
        <v>6</v>
      </c>
      <c r="P6" s="8" t="s">
        <v>5</v>
      </c>
      <c r="Q6" s="8" t="s">
        <v>6</v>
      </c>
      <c r="R6" s="8" t="s">
        <v>6</v>
      </c>
      <c r="T6" s="8" t="s">
        <v>5</v>
      </c>
      <c r="U6" s="8" t="s">
        <v>6</v>
      </c>
      <c r="V6" s="8" t="s">
        <v>6</v>
      </c>
      <c r="X6" s="8" t="s">
        <v>5</v>
      </c>
      <c r="Y6" s="8" t="s">
        <v>6</v>
      </c>
      <c r="Z6" s="8" t="s">
        <v>6</v>
      </c>
    </row>
    <row r="7" spans="1:26" ht="18" x14ac:dyDescent="0.3">
      <c r="A7" s="8" t="s">
        <v>7</v>
      </c>
      <c r="B7" s="5"/>
      <c r="C7" s="8" t="s">
        <v>8</v>
      </c>
      <c r="D7" s="8" t="s">
        <v>9</v>
      </c>
      <c r="E7" s="8" t="s">
        <v>10</v>
      </c>
      <c r="F7" s="8" t="s">
        <v>11</v>
      </c>
      <c r="G7" s="8"/>
      <c r="H7" s="8" t="s">
        <v>12</v>
      </c>
      <c r="I7" s="8" t="s">
        <v>13</v>
      </c>
      <c r="J7" s="8" t="s">
        <v>14</v>
      </c>
      <c r="L7" s="8" t="s">
        <v>12</v>
      </c>
      <c r="M7" s="8" t="s">
        <v>15</v>
      </c>
      <c r="N7" s="8" t="s">
        <v>16</v>
      </c>
      <c r="P7" s="8" t="s">
        <v>12</v>
      </c>
      <c r="Q7" s="8" t="s">
        <v>17</v>
      </c>
      <c r="R7" s="8" t="s">
        <v>18</v>
      </c>
      <c r="T7" s="8" t="s">
        <v>12</v>
      </c>
      <c r="U7" s="8" t="s">
        <v>19</v>
      </c>
      <c r="V7" s="8" t="s">
        <v>20</v>
      </c>
      <c r="X7" s="8" t="s">
        <v>12</v>
      </c>
      <c r="Y7" s="8" t="s">
        <v>21</v>
      </c>
      <c r="Z7" s="8" t="s">
        <v>22</v>
      </c>
    </row>
    <row r="8" spans="1:26" x14ac:dyDescent="0.3">
      <c r="A8" s="9" t="s">
        <v>23</v>
      </c>
      <c r="B8" s="10"/>
      <c r="C8" s="9" t="s">
        <v>24</v>
      </c>
      <c r="D8" s="9" t="s">
        <v>25</v>
      </c>
      <c r="E8" s="9" t="s">
        <v>26</v>
      </c>
      <c r="F8" s="9" t="s">
        <v>27</v>
      </c>
      <c r="G8" s="9"/>
      <c r="H8" s="9" t="s">
        <v>28</v>
      </c>
      <c r="I8" s="9" t="s">
        <v>29</v>
      </c>
      <c r="J8" s="9" t="s">
        <v>30</v>
      </c>
      <c r="L8" s="9" t="s">
        <v>31</v>
      </c>
      <c r="M8" s="9" t="s">
        <v>32</v>
      </c>
      <c r="N8" s="9" t="s">
        <v>33</v>
      </c>
      <c r="P8" s="9" t="s">
        <v>34</v>
      </c>
      <c r="Q8" s="9" t="s">
        <v>35</v>
      </c>
      <c r="R8" s="9" t="s">
        <v>36</v>
      </c>
      <c r="T8" s="9" t="s">
        <v>37</v>
      </c>
      <c r="U8" s="9" t="s">
        <v>38</v>
      </c>
      <c r="V8" s="9" t="s">
        <v>39</v>
      </c>
      <c r="X8" s="9" t="s">
        <v>40</v>
      </c>
      <c r="Y8" s="9" t="s">
        <v>41</v>
      </c>
      <c r="Z8" s="9" t="s">
        <v>42</v>
      </c>
    </row>
    <row r="9" spans="1:26" x14ac:dyDescent="0.3">
      <c r="A9" s="5"/>
      <c r="B9" s="5"/>
      <c r="C9" s="5"/>
      <c r="D9" s="8" t="s">
        <v>43</v>
      </c>
      <c r="E9" s="8" t="s">
        <v>44</v>
      </c>
      <c r="F9" s="8" t="s">
        <v>45</v>
      </c>
      <c r="G9" s="8"/>
      <c r="H9" s="8" t="s">
        <v>45</v>
      </c>
      <c r="I9" s="8" t="s">
        <v>45</v>
      </c>
      <c r="J9" s="8" t="s">
        <v>46</v>
      </c>
      <c r="L9" s="8" t="s">
        <v>45</v>
      </c>
      <c r="M9" s="8" t="s">
        <v>45</v>
      </c>
      <c r="N9" s="8" t="s">
        <v>46</v>
      </c>
      <c r="P9" s="8" t="s">
        <v>45</v>
      </c>
      <c r="Q9" s="8" t="s">
        <v>45</v>
      </c>
      <c r="R9" s="8" t="s">
        <v>46</v>
      </c>
      <c r="T9" s="8" t="s">
        <v>45</v>
      </c>
      <c r="U9" s="8" t="s">
        <v>45</v>
      </c>
      <c r="V9" s="8" t="s">
        <v>46</v>
      </c>
      <c r="X9" s="8" t="s">
        <v>45</v>
      </c>
      <c r="Y9" s="8" t="s">
        <v>45</v>
      </c>
      <c r="Z9" s="8" t="s">
        <v>46</v>
      </c>
    </row>
    <row r="11" spans="1:26" x14ac:dyDescent="0.3">
      <c r="A11" s="11">
        <v>1</v>
      </c>
      <c r="C11" s="2" t="s">
        <v>47</v>
      </c>
      <c r="D11" s="12" t="s">
        <v>48</v>
      </c>
      <c r="E11" s="12">
        <v>1000</v>
      </c>
      <c r="F11" s="13">
        <v>127.64</v>
      </c>
      <c r="H11" s="13">
        <v>128.96</v>
      </c>
      <c r="I11" s="13">
        <f>H11-$F$11</f>
        <v>1.3200000000000074</v>
      </c>
      <c r="J11" s="14">
        <f>I11/$F$11</f>
        <v>1.0341585709808896E-2</v>
      </c>
      <c r="L11" s="13">
        <v>131.27000000000001</v>
      </c>
      <c r="M11" s="13">
        <f>L11-$F$11</f>
        <v>3.6300000000000097</v>
      </c>
      <c r="N11" s="14">
        <f>M11/$F$11</f>
        <v>2.8439360701974378E-2</v>
      </c>
      <c r="P11" s="13">
        <v>130.36000000000001</v>
      </c>
      <c r="Q11" s="13">
        <f>P11-$F$11</f>
        <v>2.7200000000000131</v>
      </c>
      <c r="R11" s="14">
        <f>Q11/$F$11</f>
        <v>2.1309934189909223E-2</v>
      </c>
      <c r="T11" s="13">
        <v>129.88999999999999</v>
      </c>
      <c r="U11" s="13">
        <f>T11-$F$11</f>
        <v>2.2499999999999858</v>
      </c>
      <c r="V11" s="14">
        <f>U11/$F$11</f>
        <v>1.762770291444677E-2</v>
      </c>
      <c r="X11" s="13">
        <v>129.97</v>
      </c>
      <c r="Y11" s="13">
        <f>X11-$F$11</f>
        <v>2.3299999999999983</v>
      </c>
      <c r="Z11" s="14">
        <f>Y11/$F$11</f>
        <v>1.8254465684738312E-2</v>
      </c>
    </row>
    <row r="12" spans="1:26" x14ac:dyDescent="0.3">
      <c r="A12" s="11">
        <v>2</v>
      </c>
      <c r="D12" s="12"/>
      <c r="E12" s="12"/>
      <c r="F12" s="13"/>
    </row>
    <row r="13" spans="1:26" x14ac:dyDescent="0.3">
      <c r="A13" s="11">
        <v>3</v>
      </c>
      <c r="C13" s="2" t="s">
        <v>49</v>
      </c>
      <c r="D13" s="12">
        <v>30</v>
      </c>
      <c r="E13" s="12">
        <v>9000</v>
      </c>
      <c r="F13" s="13">
        <v>1126.1300000000001</v>
      </c>
      <c r="H13" s="13">
        <v>1144.72</v>
      </c>
      <c r="I13" s="13">
        <f>H13-$F$13</f>
        <v>18.589999999999918</v>
      </c>
      <c r="J13" s="14">
        <f>I13/$F$13</f>
        <v>1.6507863212950474E-2</v>
      </c>
      <c r="L13" s="13">
        <v>1177.0800000000002</v>
      </c>
      <c r="M13" s="13">
        <f>L13-$F$13</f>
        <v>50.950000000000045</v>
      </c>
      <c r="N13" s="14">
        <f>M13/$F$13</f>
        <v>4.5243444362551427E-2</v>
      </c>
      <c r="P13" s="13">
        <v>1164.3300000000002</v>
      </c>
      <c r="Q13" s="13">
        <f>P13-$F$13</f>
        <v>38.200000000000045</v>
      </c>
      <c r="R13" s="14">
        <f>Q13/$F$13</f>
        <v>3.392148331009745E-2</v>
      </c>
      <c r="T13" s="13">
        <v>1157.71</v>
      </c>
      <c r="U13" s="13">
        <f>T13-$F$13</f>
        <v>31.579999999999927</v>
      </c>
      <c r="V13" s="14">
        <f>U13/$F$13</f>
        <v>2.804294353227418E-2</v>
      </c>
      <c r="X13" s="13">
        <v>1158.7900000000002</v>
      </c>
      <c r="Y13" s="13">
        <f>X13-$F$13</f>
        <v>32.660000000000082</v>
      </c>
      <c r="Z13" s="14">
        <f>Y13/$F$13</f>
        <v>2.9001980233188066E-2</v>
      </c>
    </row>
    <row r="14" spans="1:26" x14ac:dyDescent="0.3">
      <c r="A14" s="11">
        <v>4</v>
      </c>
      <c r="D14" s="12"/>
      <c r="E14" s="12"/>
      <c r="F14" s="13"/>
      <c r="H14" s="13"/>
      <c r="L14" s="13"/>
      <c r="P14" s="13"/>
      <c r="T14" s="13"/>
      <c r="X14" s="13"/>
    </row>
    <row r="15" spans="1:26" x14ac:dyDescent="0.3">
      <c r="A15" s="11">
        <v>5</v>
      </c>
      <c r="C15" s="2" t="s">
        <v>50</v>
      </c>
      <c r="D15" s="12">
        <v>246.2</v>
      </c>
      <c r="E15" s="12">
        <v>66667</v>
      </c>
      <c r="F15" s="13">
        <v>7623.63</v>
      </c>
      <c r="H15" s="13">
        <v>7710.79</v>
      </c>
      <c r="I15" s="13">
        <f>H15-$F$15</f>
        <v>87.159999999999854</v>
      </c>
      <c r="J15" s="14">
        <f>I15/$F$15</f>
        <v>1.1432873840939271E-2</v>
      </c>
      <c r="L15" s="13">
        <v>7862.54</v>
      </c>
      <c r="M15" s="13">
        <f>L15-$F$15</f>
        <v>238.90999999999985</v>
      </c>
      <c r="N15" s="14">
        <f>M15/$F$15</f>
        <v>3.133808959773754E-2</v>
      </c>
      <c r="P15" s="13">
        <v>7802.72</v>
      </c>
      <c r="Q15" s="13">
        <f>P15-$F$15</f>
        <v>179.09000000000015</v>
      </c>
      <c r="R15" s="14">
        <f>Q15/$F$15</f>
        <v>2.3491433870741384E-2</v>
      </c>
      <c r="T15" s="13">
        <v>7771.6900000000005</v>
      </c>
      <c r="U15" s="13">
        <f>T15-$F$15</f>
        <v>148.0600000000004</v>
      </c>
      <c r="V15" s="14">
        <f>U15/$F$15</f>
        <v>1.9421194365413903E-2</v>
      </c>
      <c r="X15" s="13">
        <v>7776.74</v>
      </c>
      <c r="Y15" s="13">
        <f>X15-$F$15</f>
        <v>153.10999999999967</v>
      </c>
      <c r="Z15" s="14">
        <f>Y15/$F$15</f>
        <v>2.0083608464733949E-2</v>
      </c>
    </row>
    <row r="16" spans="1:26" x14ac:dyDescent="0.3">
      <c r="A16" s="11">
        <v>6</v>
      </c>
      <c r="D16" s="12"/>
      <c r="E16" s="12"/>
      <c r="F16" s="13"/>
      <c r="H16" s="13"/>
      <c r="L16" s="13"/>
      <c r="P16" s="13"/>
      <c r="T16" s="13"/>
      <c r="X16" s="13"/>
    </row>
    <row r="17" spans="1:26" x14ac:dyDescent="0.3">
      <c r="A17" s="11">
        <v>7</v>
      </c>
      <c r="C17" s="2" t="s">
        <v>51</v>
      </c>
      <c r="D17" s="12">
        <v>3839.88</v>
      </c>
      <c r="E17" s="12">
        <v>2267189</v>
      </c>
      <c r="F17" s="13">
        <v>172276.25</v>
      </c>
      <c r="H17" s="13">
        <v>173864.24</v>
      </c>
      <c r="I17" s="13">
        <f>H17-$F$17</f>
        <v>1587.9899999999907</v>
      </c>
      <c r="J17" s="14">
        <f>I17/$F$17</f>
        <v>9.2176954165184739E-3</v>
      </c>
      <c r="L17" s="13">
        <v>176628.76</v>
      </c>
      <c r="M17" s="13">
        <f>L17-$F$17</f>
        <v>4352.5100000000093</v>
      </c>
      <c r="N17" s="14">
        <f>M17/$F$17</f>
        <v>2.5264712924735762E-2</v>
      </c>
      <c r="P17" s="13">
        <v>175538.93</v>
      </c>
      <c r="Q17" s="13">
        <f>P17-$F$17</f>
        <v>3262.679999999993</v>
      </c>
      <c r="R17" s="14">
        <f>Q17/$F$17</f>
        <v>1.8938652309880167E-2</v>
      </c>
      <c r="T17" s="13">
        <v>174973.66</v>
      </c>
      <c r="U17" s="13">
        <f>T17-$F$17</f>
        <v>2697.4100000000035</v>
      </c>
      <c r="V17" s="14">
        <f>U17/$F$17</f>
        <v>1.5657468745691894E-2</v>
      </c>
      <c r="X17" s="13">
        <v>175065.66</v>
      </c>
      <c r="Y17" s="13">
        <f>X17-$F$17</f>
        <v>2789.4100000000035</v>
      </c>
      <c r="Z17" s="14">
        <f>Y17/$F$17</f>
        <v>1.6191494764948758E-2</v>
      </c>
    </row>
    <row r="18" spans="1:26" x14ac:dyDescent="0.3">
      <c r="A18" s="11">
        <v>8</v>
      </c>
      <c r="D18" s="12"/>
      <c r="E18" s="12"/>
      <c r="F18" s="13"/>
      <c r="H18" s="13"/>
      <c r="L18" s="13"/>
      <c r="P18" s="13"/>
      <c r="T18" s="13"/>
      <c r="X18" s="13"/>
    </row>
    <row r="19" spans="1:26" x14ac:dyDescent="0.3">
      <c r="A19" s="11">
        <v>9</v>
      </c>
      <c r="C19" s="2" t="s">
        <v>52</v>
      </c>
      <c r="D19" s="12">
        <v>4821.8499999999995</v>
      </c>
      <c r="E19" s="12">
        <v>1000000</v>
      </c>
      <c r="F19" s="13">
        <v>107485.79</v>
      </c>
      <c r="H19" s="13">
        <v>108678.59</v>
      </c>
      <c r="I19" s="13">
        <f>H19-$F$19</f>
        <v>1192.8000000000029</v>
      </c>
      <c r="J19" s="14">
        <f>I19/$F$19</f>
        <v>1.1097280859172203E-2</v>
      </c>
      <c r="L19" s="13">
        <v>110755.12</v>
      </c>
      <c r="M19" s="13">
        <f>L19-$F$19</f>
        <v>3269.3300000000017</v>
      </c>
      <c r="N19" s="14">
        <f>M19/$F$19</f>
        <v>3.0416392715725511E-2</v>
      </c>
      <c r="P19" s="13">
        <v>109936.51</v>
      </c>
      <c r="Q19" s="13">
        <f>P19-$F$19</f>
        <v>2450.7200000000012</v>
      </c>
      <c r="R19" s="14">
        <f>Q19/$F$19</f>
        <v>2.2800409244794137E-2</v>
      </c>
      <c r="T19" s="13">
        <v>109511.90999999999</v>
      </c>
      <c r="U19" s="13">
        <f>T19-$F$19</f>
        <v>2026.1199999999953</v>
      </c>
      <c r="V19" s="14">
        <f>U19/$F$19</f>
        <v>1.8850119629766831E-2</v>
      </c>
      <c r="X19" s="13">
        <v>109581.01999999999</v>
      </c>
      <c r="Y19" s="13">
        <f>X19-$F$19</f>
        <v>2095.2299999999959</v>
      </c>
      <c r="Z19" s="14">
        <f>Y19/$F$19</f>
        <v>1.9493088342189196E-2</v>
      </c>
    </row>
    <row r="20" spans="1:26" x14ac:dyDescent="0.3">
      <c r="A20" s="11">
        <v>10</v>
      </c>
      <c r="D20" s="12"/>
      <c r="E20" s="12"/>
      <c r="F20" s="13"/>
      <c r="H20" s="13"/>
      <c r="L20" s="13"/>
      <c r="P20" s="13"/>
      <c r="T20" s="13"/>
      <c r="X20" s="13"/>
    </row>
    <row r="21" spans="1:26" x14ac:dyDescent="0.3">
      <c r="A21" s="11">
        <v>11</v>
      </c>
      <c r="C21" s="2" t="s">
        <v>53</v>
      </c>
      <c r="D21" s="12" t="s">
        <v>48</v>
      </c>
      <c r="E21" s="12">
        <v>9400</v>
      </c>
      <c r="F21" s="13">
        <v>888.48</v>
      </c>
      <c r="H21" s="13">
        <v>897.79</v>
      </c>
      <c r="I21" s="13">
        <f>H21-$F$21</f>
        <v>9.3099999999999454</v>
      </c>
      <c r="J21" s="14">
        <f>I21/$F$21</f>
        <v>1.0478570142265381E-2</v>
      </c>
      <c r="L21" s="13">
        <v>913.99</v>
      </c>
      <c r="M21" s="13">
        <f>L21-$F$21</f>
        <v>25.509999999999991</v>
      </c>
      <c r="N21" s="14">
        <f>M21/$F$21</f>
        <v>2.8711957500450195E-2</v>
      </c>
      <c r="P21" s="13">
        <v>907.6</v>
      </c>
      <c r="Q21" s="13">
        <f>P21-$F$21</f>
        <v>19.120000000000005</v>
      </c>
      <c r="R21" s="14">
        <f>Q21/$F$21</f>
        <v>2.1519899153610664E-2</v>
      </c>
      <c r="T21" s="13">
        <v>904.29</v>
      </c>
      <c r="U21" s="13">
        <f>T21-$F$21</f>
        <v>15.809999999999945</v>
      </c>
      <c r="V21" s="14">
        <f>U21/$F$21</f>
        <v>1.7794435440302476E-2</v>
      </c>
      <c r="X21" s="13">
        <v>904.83</v>
      </c>
      <c r="Y21" s="13">
        <f>X21-$F$21</f>
        <v>16.350000000000023</v>
      </c>
      <c r="Z21" s="14">
        <f>Y21/$F$21</f>
        <v>1.8402215018908725E-2</v>
      </c>
    </row>
    <row r="22" spans="1:26" x14ac:dyDescent="0.3">
      <c r="A22" s="11">
        <v>12</v>
      </c>
      <c r="D22" s="12"/>
      <c r="E22" s="12"/>
      <c r="F22" s="13"/>
      <c r="H22" s="13"/>
      <c r="L22" s="13"/>
      <c r="P22" s="13"/>
      <c r="T22" s="13"/>
      <c r="X22" s="13"/>
    </row>
    <row r="23" spans="1:26" x14ac:dyDescent="0.3">
      <c r="A23" s="11">
        <v>13</v>
      </c>
      <c r="C23" s="2" t="s">
        <v>54</v>
      </c>
      <c r="D23" s="12" t="s">
        <v>48</v>
      </c>
      <c r="E23" s="12">
        <v>500</v>
      </c>
      <c r="F23" s="13">
        <v>88.96</v>
      </c>
      <c r="H23" s="13">
        <v>90.11</v>
      </c>
      <c r="I23" s="13">
        <f>H23-$F$23</f>
        <v>1.1500000000000057</v>
      </c>
      <c r="J23" s="14">
        <f>I23/$F$23</f>
        <v>1.292715827338136E-2</v>
      </c>
      <c r="L23" s="13">
        <v>92.1</v>
      </c>
      <c r="M23" s="13">
        <f>L23-$F$23</f>
        <v>3.1400000000000006</v>
      </c>
      <c r="N23" s="14">
        <f>M23/$F$23</f>
        <v>3.5296762589928067E-2</v>
      </c>
      <c r="P23" s="13">
        <v>91.32</v>
      </c>
      <c r="Q23" s="13">
        <f>P23-$F$23</f>
        <v>2.3599999999999994</v>
      </c>
      <c r="R23" s="14">
        <f>Q23/$F$23</f>
        <v>2.6528776978417261E-2</v>
      </c>
      <c r="T23" s="13">
        <v>90.91</v>
      </c>
      <c r="U23" s="13">
        <f>T23-$F$23</f>
        <v>1.9500000000000028</v>
      </c>
      <c r="V23" s="14">
        <f>U23/$F$23</f>
        <v>2.1919964028777012E-2</v>
      </c>
      <c r="X23" s="13">
        <v>90.97</v>
      </c>
      <c r="Y23" s="13">
        <f>X23-$F$23</f>
        <v>2.0100000000000051</v>
      </c>
      <c r="Z23" s="14">
        <f>Y23/$F$23</f>
        <v>2.2594424460431715E-2</v>
      </c>
    </row>
    <row r="24" spans="1:26" x14ac:dyDescent="0.3">
      <c r="A24" s="11">
        <v>14</v>
      </c>
      <c r="D24" s="12"/>
      <c r="E24" s="12"/>
      <c r="F24" s="13"/>
      <c r="H24" s="13"/>
      <c r="L24" s="13"/>
      <c r="P24" s="13"/>
      <c r="T24" s="13"/>
      <c r="X24" s="13"/>
    </row>
    <row r="25" spans="1:26" x14ac:dyDescent="0.3">
      <c r="A25" s="11">
        <v>15</v>
      </c>
      <c r="C25" s="2" t="s">
        <v>55</v>
      </c>
      <c r="D25" s="12">
        <v>5</v>
      </c>
      <c r="E25" s="12">
        <v>700</v>
      </c>
      <c r="F25" s="13">
        <v>434.32</v>
      </c>
      <c r="H25" s="13">
        <v>440.88</v>
      </c>
      <c r="I25" s="13">
        <f>H25-$F$25</f>
        <v>6.5600000000000023</v>
      </c>
      <c r="J25" s="14">
        <f>I25/$F$25</f>
        <v>1.5104070731258063E-2</v>
      </c>
      <c r="L25" s="13">
        <v>452.3</v>
      </c>
      <c r="M25" s="13">
        <f>L25-$F$25</f>
        <v>17.980000000000018</v>
      </c>
      <c r="N25" s="14">
        <f>M25/$F$25</f>
        <v>4.1398047522564048E-2</v>
      </c>
      <c r="P25" s="13">
        <v>447.8</v>
      </c>
      <c r="Q25" s="13">
        <f>P25-$F$25</f>
        <v>13.480000000000018</v>
      </c>
      <c r="R25" s="14">
        <f>Q25/$F$25</f>
        <v>3.1037023392890078E-2</v>
      </c>
      <c r="T25" s="13">
        <v>445.46999999999997</v>
      </c>
      <c r="U25" s="13">
        <f>T25-$F$25</f>
        <v>11.149999999999977</v>
      </c>
      <c r="V25" s="14">
        <f>U25/$F$25</f>
        <v>2.5672315343525459E-2</v>
      </c>
      <c r="X25" s="13">
        <v>445.84999999999997</v>
      </c>
      <c r="Y25" s="13">
        <f>X25-$F$25</f>
        <v>11.529999999999973</v>
      </c>
      <c r="Z25" s="14">
        <f>Y25/$F$25</f>
        <v>2.6547246270031251E-2</v>
      </c>
    </row>
    <row r="26" spans="1:26" x14ac:dyDescent="0.3">
      <c r="A26" s="11"/>
      <c r="D26" s="12"/>
      <c r="E26" s="12"/>
    </row>
    <row r="27" spans="1:26" x14ac:dyDescent="0.3">
      <c r="A27" s="11"/>
    </row>
    <row r="28" spans="1:26" ht="18.600000000000001" x14ac:dyDescent="0.3">
      <c r="A28" s="15" t="s">
        <v>56</v>
      </c>
    </row>
    <row r="29" spans="1:26" x14ac:dyDescent="0.3">
      <c r="A29" s="11"/>
    </row>
    <row r="30" spans="1:26" x14ac:dyDescent="0.3">
      <c r="A30" s="11"/>
    </row>
    <row r="31" spans="1:26" x14ac:dyDescent="0.3">
      <c r="A31" s="11"/>
    </row>
    <row r="32" spans="1:26" x14ac:dyDescent="0.3">
      <c r="A32" s="11"/>
    </row>
    <row r="33" spans="1:1" x14ac:dyDescent="0.3">
      <c r="A33" s="11"/>
    </row>
    <row r="34" spans="1:1" x14ac:dyDescent="0.3">
      <c r="A34" s="11"/>
    </row>
    <row r="35" spans="1:1" x14ac:dyDescent="0.3">
      <c r="A35" s="11"/>
    </row>
    <row r="36" spans="1:1" x14ac:dyDescent="0.3">
      <c r="A36" s="11"/>
    </row>
    <row r="37" spans="1:1" x14ac:dyDescent="0.3">
      <c r="A37" s="11"/>
    </row>
  </sheetData>
  <mergeCells count="2">
    <mergeCell ref="A1:J1"/>
    <mergeCell ref="A2:J2"/>
  </mergeCells>
  <pageMargins left="0.7" right="0.7" top="1.5" bottom="0.75" header="1" footer="0.3"/>
  <pageSetup scale="49" orientation="landscape" r:id="rId1"/>
  <headerFooter>
    <oddHeader xml:space="preserve">&amp;L&amp;"Times New Roman,Regular"Duke Energy Kentucky
Typical Bill Comparison
Current Versus Proposed Rates - ESM&amp;"Arial,Regular"&amp;10
&amp;"-,Regular"&amp;11
&amp;R&amp;"Times New Roman,Regular"KyPSC Case No. 2024-00152
Attachment SEL-2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F6BBC4A1BC24BBEDAF0285F5802C3" ma:contentTypeVersion="4" ma:contentTypeDescription="Create a new document." ma:contentTypeScope="" ma:versionID="6d4362a07ecf59f83568211fb833639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Lawler</Witness>
  </documentManagement>
</p:properties>
</file>

<file path=customXml/itemProps1.xml><?xml version="1.0" encoding="utf-8"?>
<ds:datastoreItem xmlns:ds="http://schemas.openxmlformats.org/officeDocument/2006/customXml" ds:itemID="{97C9F7CA-78B5-4FFA-9C47-2E24A585E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FDABF-712B-4D94-8370-91C6591DB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8B64B1-E8FB-449A-B9E3-F47CFF88A376}">
  <ds:schemaRefs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Typical Bill Comparison</dc:subject>
  <dc:creator>Steinkuhl, Lisa D</dc:creator>
  <cp:lastModifiedBy>Gates, Debbie</cp:lastModifiedBy>
  <cp:lastPrinted>2024-07-25T14:02:21Z</cp:lastPrinted>
  <dcterms:created xsi:type="dcterms:W3CDTF">2024-06-21T12:10:26Z</dcterms:created>
  <dcterms:modified xsi:type="dcterms:W3CDTF">2024-07-25T14:02:30Z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0x0101008FBF6BBC4A1BC24BBEDAF0285F5802C3</vt:lpwstr>
  </property>
</Properties>
</file>