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Pricing\Share\000 - PSC Cases\001 - Historic PSC Cases\PSC Case 2023-00142 - Earnings Sharing Update\2024 April Filing\"/>
    </mc:Choice>
  </mc:AlternateContent>
  <xr:revisionPtr revIDLastSave="0" documentId="13_ncr:1_{040260B6-8FF2-4A85-B304-E1B377C5D0E4}" xr6:coauthVersionLast="47" xr6:coauthVersionMax="47" xr10:uidLastSave="{00000000-0000-0000-0000-000000000000}"/>
  <bookViews>
    <workbookView xWindow="28680" yWindow="-120" windowWidth="29040" windowHeight="15720" xr2:uid="{00000000-000D-0000-FFFF-FFFF00000000}"/>
  </bookViews>
  <sheets>
    <sheet name="Margins"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8" l="1"/>
  <c r="F36" i="8"/>
  <c r="F40" i="8"/>
  <c r="F42" i="8"/>
  <c r="F38" i="8"/>
  <c r="F48" i="8"/>
  <c r="F10" i="8"/>
  <c r="F14" i="8" l="1"/>
  <c r="F22" i="8" s="1"/>
  <c r="A2" i="8"/>
  <c r="A3" i="8" s="1"/>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F27" i="8" l="1"/>
  <c r="F46" i="8"/>
  <c r="F50" i="8" l="1"/>
</calcChain>
</file>

<file path=xl/sharedStrings.xml><?xml version="1.0" encoding="utf-8"?>
<sst xmlns="http://schemas.openxmlformats.org/spreadsheetml/2006/main" count="40" uniqueCount="36">
  <si>
    <t>Format 1.0</t>
  </si>
  <si>
    <t>EAST KENTUCKY POWER COOPERATIVE, INC.</t>
  </si>
  <si>
    <t>RATE EM - ANNUAL FILING FORMATS</t>
  </si>
  <si>
    <t>Determination of Achieved Margin</t>
  </si>
  <si>
    <t xml:space="preserve">  (FERC Form 1, page 114, line 25)</t>
  </si>
  <si>
    <t>Net Utility Operating Income</t>
  </si>
  <si>
    <t xml:space="preserve">  [Row 9 minus Row 11]</t>
  </si>
  <si>
    <t>Net Other Income &amp; Deductions</t>
  </si>
  <si>
    <t xml:space="preserve">  (FERC Form 1, page 117, line 56)</t>
  </si>
  <si>
    <t>Net Interest Charges</t>
  </si>
  <si>
    <t xml:space="preserve">  (FERC Form 1, page 117, line 66)</t>
  </si>
  <si>
    <t>Extraordinary Items</t>
  </si>
  <si>
    <t xml:space="preserve">  (FERC Form 1, page 117, line 73)</t>
  </si>
  <si>
    <t>Net Margins</t>
  </si>
  <si>
    <t xml:space="preserve">  [Row 13 plus Row 15 minus Row 17 plus Row 19]</t>
  </si>
  <si>
    <t>Determination of Achieved Times Interest Earned Ratio (TIER)</t>
  </si>
  <si>
    <t>Interest on Long Term Debt</t>
  </si>
  <si>
    <t xml:space="preserve">  (FERC Form 1, page 117, line 58)</t>
  </si>
  <si>
    <t>Achieved TIER</t>
  </si>
  <si>
    <t xml:space="preserve">  [(Row 26 plus Row 27) / Row 27]</t>
  </si>
  <si>
    <t>Margins Necessary to Produce 1.40 TIER</t>
  </si>
  <si>
    <t>Interest Multiplied by 1.40 TIER</t>
  </si>
  <si>
    <t>Less Interest on Long Term Debt</t>
  </si>
  <si>
    <t>Determination of Excess Margins</t>
  </si>
  <si>
    <t>Net Margin</t>
  </si>
  <si>
    <t xml:space="preserve">  [Row 21]</t>
  </si>
  <si>
    <t xml:space="preserve">  [Row 41]</t>
  </si>
  <si>
    <t>Excess Margins for Year</t>
  </si>
  <si>
    <t xml:space="preserve">Note 1:  </t>
  </si>
  <si>
    <t xml:space="preserve">  (FERC Form 1, page 114, line 2; see Note 1 below)</t>
  </si>
  <si>
    <t xml:space="preserve">Total Operating Revenues  </t>
  </si>
  <si>
    <t xml:space="preserve">Total Operating Expenses  </t>
  </si>
  <si>
    <t>2023 Earnings Sharing Final.xlsx</t>
  </si>
  <si>
    <t>For the Calendar Year 2023</t>
  </si>
  <si>
    <t>Operating Revenues are shown exclusive of the contra electric and steam revenue account entries associated with the Regulatory Liability recorded in Account 254004 for any margins in excess of 1.40 TIER for the reporting year.</t>
  </si>
  <si>
    <t>EKPC will file Format 1.0 each year with the Commission.  In years where there are Excess Margins, EKPC will also file Formats 2.0 and 2.1 to provide the allocation of the Excess Margins to the Owner-Members.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</si>
</sst>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5" x14ac:knownFonts="1">
    <font>
      <sz val="11"/>
      <color theme="1"/>
      <name val="Arial"/>
      <family val="2"/>
    </font>
    <font>
      <b/>
      <sz val="11"/>
      <color theme="1"/>
      <name val="Arial"/>
      <family val="2"/>
    </font>
    <font>
      <sz val="11"/>
      <color rgb="FFFF0000"/>
      <name val="Arial"/>
      <family val="2"/>
    </font>
    <font>
      <b/>
      <u/>
      <sz val="11"/>
      <color theme="1"/>
      <name val="Arial"/>
      <family val="2"/>
    </font>
    <font>
      <i/>
      <sz val="11"/>
      <color rgb="FFFF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19">
    <xf numFmtId="0" fontId="0" fillId="0" borderId="0" xfId="0"/>
    <xf numFmtId="38" fontId="0" fillId="0" borderId="0" xfId="0" applyNumberFormat="1"/>
    <xf numFmtId="0" fontId="1" fillId="0" borderId="0" xfId="0" applyFont="1"/>
    <xf numFmtId="6" fontId="0" fillId="0" borderId="0" xfId="0" applyNumberFormat="1"/>
    <xf numFmtId="6" fontId="0" fillId="0" borderId="1" xfId="0" applyNumberFormat="1" applyBorder="1"/>
    <xf numFmtId="6" fontId="0" fillId="0" borderId="2" xfId="0" applyNumberFormat="1" applyBorder="1"/>
    <xf numFmtId="0" fontId="0" fillId="0" borderId="0" xfId="0" applyFont="1"/>
    <xf numFmtId="0" fontId="1" fillId="0" borderId="0" xfId="0" applyFont="1" applyAlignment="1">
      <alignment horizontal="right"/>
    </xf>
    <xf numFmtId="0" fontId="3" fillId="0" borderId="0" xfId="0" applyFont="1"/>
    <xf numFmtId="40" fontId="0" fillId="0" borderId="2" xfId="0" applyNumberFormat="1" applyBorder="1"/>
    <xf numFmtId="0" fontId="0" fillId="0" borderId="0" xfId="0" applyAlignment="1">
      <alignment horizontal="right"/>
    </xf>
    <xf numFmtId="0" fontId="2" fillId="0" borderId="0" xfId="0" applyFont="1"/>
    <xf numFmtId="0" fontId="0" fillId="0" borderId="0" xfId="0" applyFont="1" applyAlignment="1">
      <alignment horizontal="right"/>
    </xf>
    <xf numFmtId="0" fontId="1" fillId="0" borderId="0" xfId="0" applyFont="1" applyAlignment="1">
      <alignment horizontal="center"/>
    </xf>
    <xf numFmtId="0" fontId="4" fillId="0" borderId="0" xfId="0" applyFont="1" applyAlignment="1">
      <alignment horizontal="center"/>
    </xf>
    <xf numFmtId="6" fontId="0" fillId="0" borderId="0" xfId="0" applyNumberFormat="1" applyFill="1"/>
    <xf numFmtId="6" fontId="0" fillId="0" borderId="1" xfId="0" applyNumberFormat="1" applyFill="1" applyBorder="1"/>
    <xf numFmtId="0" fontId="0" fillId="0" borderId="0" xfId="0" applyAlignment="1">
      <alignment horizontal="left"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9"/>
  <sheetViews>
    <sheetView tabSelected="1" zoomScale="80" zoomScaleNormal="80" workbookViewId="0">
      <selection activeCell="G38" sqref="G38"/>
    </sheetView>
  </sheetViews>
  <sheetFormatPr defaultColWidth="15.625" defaultRowHeight="14.25" x14ac:dyDescent="0.2"/>
  <cols>
    <col min="1" max="1" width="4.625" customWidth="1"/>
    <col min="2" max="2" width="10.625" customWidth="1"/>
    <col min="7" max="7" width="10.625" customWidth="1"/>
  </cols>
  <sheetData>
    <row r="1" spans="1:7" x14ac:dyDescent="0.2">
      <c r="A1" s="1">
        <v>0</v>
      </c>
      <c r="B1" t="s">
        <v>32</v>
      </c>
    </row>
    <row r="2" spans="1:7" ht="15" x14ac:dyDescent="0.25">
      <c r="A2" s="1">
        <f>A1+1</f>
        <v>1</v>
      </c>
      <c r="G2" s="7" t="s">
        <v>0</v>
      </c>
    </row>
    <row r="3" spans="1:7" ht="15" x14ac:dyDescent="0.25">
      <c r="A3" s="1">
        <f t="shared" ref="A3:A59" si="0">A2+1</f>
        <v>2</v>
      </c>
      <c r="C3" s="13" t="s">
        <v>1</v>
      </c>
      <c r="D3" s="13"/>
      <c r="E3" s="13"/>
      <c r="F3" s="13"/>
    </row>
    <row r="4" spans="1:7" ht="15" x14ac:dyDescent="0.25">
      <c r="A4" s="1">
        <f t="shared" si="0"/>
        <v>3</v>
      </c>
      <c r="C4" s="13" t="s">
        <v>2</v>
      </c>
      <c r="D4" s="13"/>
      <c r="E4" s="13"/>
      <c r="F4" s="13"/>
    </row>
    <row r="5" spans="1:7" ht="15" x14ac:dyDescent="0.25">
      <c r="A5" s="1">
        <f t="shared" si="0"/>
        <v>4</v>
      </c>
      <c r="C5" s="13" t="s">
        <v>33</v>
      </c>
      <c r="D5" s="13"/>
      <c r="E5" s="13"/>
      <c r="F5" s="13"/>
    </row>
    <row r="6" spans="1:7" x14ac:dyDescent="0.2">
      <c r="A6" s="1">
        <f t="shared" si="0"/>
        <v>5</v>
      </c>
      <c r="C6" s="14"/>
      <c r="D6" s="14"/>
      <c r="E6" s="14"/>
      <c r="F6" s="14"/>
    </row>
    <row r="7" spans="1:7" x14ac:dyDescent="0.2">
      <c r="A7" s="1">
        <f t="shared" si="0"/>
        <v>6</v>
      </c>
    </row>
    <row r="8" spans="1:7" ht="15" x14ac:dyDescent="0.25">
      <c r="A8" s="1">
        <f t="shared" si="0"/>
        <v>7</v>
      </c>
      <c r="B8" s="8" t="s">
        <v>3</v>
      </c>
    </row>
    <row r="9" spans="1:7" x14ac:dyDescent="0.2">
      <c r="A9" s="1">
        <f t="shared" si="0"/>
        <v>8</v>
      </c>
    </row>
    <row r="10" spans="1:7" x14ac:dyDescent="0.2">
      <c r="A10" s="1">
        <f t="shared" si="0"/>
        <v>9</v>
      </c>
      <c r="C10" t="s">
        <v>30</v>
      </c>
      <c r="F10" s="15">
        <f>1110571328+1428095.94</f>
        <v>1111999423.9400001</v>
      </c>
    </row>
    <row r="11" spans="1:7" x14ac:dyDescent="0.2">
      <c r="A11" s="1">
        <f t="shared" si="0"/>
        <v>10</v>
      </c>
      <c r="C11" t="s">
        <v>29</v>
      </c>
      <c r="E11" s="11"/>
      <c r="F11" s="3"/>
    </row>
    <row r="12" spans="1:7" x14ac:dyDescent="0.2">
      <c r="A12" s="1">
        <f t="shared" si="0"/>
        <v>11</v>
      </c>
      <c r="C12" t="s">
        <v>31</v>
      </c>
      <c r="E12" s="6"/>
      <c r="F12" s="16">
        <v>1000246489</v>
      </c>
    </row>
    <row r="13" spans="1:7" x14ac:dyDescent="0.2">
      <c r="A13" s="1">
        <f t="shared" si="0"/>
        <v>12</v>
      </c>
      <c r="C13" t="s">
        <v>4</v>
      </c>
      <c r="E13" s="11"/>
      <c r="F13" s="3"/>
    </row>
    <row r="14" spans="1:7" x14ac:dyDescent="0.2">
      <c r="A14" s="1">
        <f t="shared" si="0"/>
        <v>13</v>
      </c>
      <c r="C14" t="s">
        <v>5</v>
      </c>
      <c r="F14" s="3">
        <f>F10-F12</f>
        <v>111752934.94000006</v>
      </c>
    </row>
    <row r="15" spans="1:7" x14ac:dyDescent="0.2">
      <c r="A15" s="1">
        <f t="shared" si="0"/>
        <v>14</v>
      </c>
      <c r="C15" t="s">
        <v>6</v>
      </c>
      <c r="F15" s="3"/>
    </row>
    <row r="16" spans="1:7" x14ac:dyDescent="0.2">
      <c r="A16" s="1">
        <f t="shared" si="0"/>
        <v>15</v>
      </c>
      <c r="C16" t="s">
        <v>7</v>
      </c>
      <c r="F16" s="15">
        <v>15503742</v>
      </c>
    </row>
    <row r="17" spans="1:7" x14ac:dyDescent="0.2">
      <c r="A17" s="1">
        <f t="shared" si="0"/>
        <v>16</v>
      </c>
      <c r="C17" t="s">
        <v>8</v>
      </c>
      <c r="F17" s="3"/>
    </row>
    <row r="18" spans="1:7" x14ac:dyDescent="0.2">
      <c r="A18" s="1">
        <f t="shared" si="0"/>
        <v>17</v>
      </c>
      <c r="C18" t="s">
        <v>9</v>
      </c>
      <c r="F18" s="15">
        <v>107972910</v>
      </c>
    </row>
    <row r="19" spans="1:7" x14ac:dyDescent="0.2">
      <c r="A19" s="1">
        <f t="shared" si="0"/>
        <v>18</v>
      </c>
      <c r="C19" t="s">
        <v>10</v>
      </c>
      <c r="F19" s="3"/>
    </row>
    <row r="20" spans="1:7" x14ac:dyDescent="0.2">
      <c r="A20" s="1">
        <f t="shared" si="0"/>
        <v>19</v>
      </c>
      <c r="C20" t="s">
        <v>11</v>
      </c>
      <c r="F20" s="16">
        <v>0</v>
      </c>
    </row>
    <row r="21" spans="1:7" x14ac:dyDescent="0.2">
      <c r="A21" s="1">
        <f t="shared" si="0"/>
        <v>20</v>
      </c>
      <c r="C21" t="s">
        <v>12</v>
      </c>
      <c r="F21" s="3"/>
    </row>
    <row r="22" spans="1:7" ht="15" thickBot="1" x14ac:dyDescent="0.25">
      <c r="A22" s="1">
        <f t="shared" si="0"/>
        <v>21</v>
      </c>
      <c r="C22" t="s">
        <v>13</v>
      </c>
      <c r="F22" s="5">
        <f>F14+F16-F18+F20</f>
        <v>19283766.940000057</v>
      </c>
      <c r="G22" s="11"/>
    </row>
    <row r="23" spans="1:7" ht="15.75" thickTop="1" x14ac:dyDescent="0.25">
      <c r="A23" s="1">
        <f t="shared" si="0"/>
        <v>22</v>
      </c>
      <c r="C23" t="s">
        <v>14</v>
      </c>
      <c r="F23" s="3"/>
      <c r="G23" s="2"/>
    </row>
    <row r="24" spans="1:7" ht="15" x14ac:dyDescent="0.25">
      <c r="A24" s="1">
        <f t="shared" si="0"/>
        <v>23</v>
      </c>
      <c r="F24" s="3"/>
      <c r="G24" s="2"/>
    </row>
    <row r="25" spans="1:7" ht="15" x14ac:dyDescent="0.25">
      <c r="A25" s="1">
        <f t="shared" si="0"/>
        <v>24</v>
      </c>
      <c r="B25" s="8" t="s">
        <v>15</v>
      </c>
      <c r="F25" s="3"/>
      <c r="G25" s="2"/>
    </row>
    <row r="26" spans="1:7" ht="15" x14ac:dyDescent="0.25">
      <c r="A26" s="1">
        <f t="shared" si="0"/>
        <v>25</v>
      </c>
      <c r="F26" s="3"/>
      <c r="G26" s="2"/>
    </row>
    <row r="27" spans="1:7" x14ac:dyDescent="0.2">
      <c r="A27" s="1">
        <f t="shared" si="0"/>
        <v>26</v>
      </c>
      <c r="C27" t="s">
        <v>13</v>
      </c>
      <c r="F27" s="3">
        <f>F22</f>
        <v>19283766.940000057</v>
      </c>
      <c r="G27" s="11"/>
    </row>
    <row r="28" spans="1:7" x14ac:dyDescent="0.2">
      <c r="A28" s="1">
        <f t="shared" si="0"/>
        <v>27</v>
      </c>
      <c r="C28" t="s">
        <v>16</v>
      </c>
      <c r="F28" s="15">
        <v>107001951</v>
      </c>
      <c r="G28" s="11"/>
    </row>
    <row r="29" spans="1:7" ht="15" x14ac:dyDescent="0.25">
      <c r="A29" s="1">
        <f t="shared" si="0"/>
        <v>28</v>
      </c>
      <c r="C29" t="s">
        <v>17</v>
      </c>
      <c r="F29" s="3"/>
      <c r="G29" s="2"/>
    </row>
    <row r="30" spans="1:7" ht="15" x14ac:dyDescent="0.25">
      <c r="A30" s="1">
        <f t="shared" si="0"/>
        <v>29</v>
      </c>
      <c r="F30" s="3"/>
      <c r="G30" s="2"/>
    </row>
    <row r="31" spans="1:7" ht="15" thickBot="1" x14ac:dyDescent="0.25">
      <c r="A31" s="1">
        <f t="shared" si="0"/>
        <v>30</v>
      </c>
      <c r="C31" t="s">
        <v>18</v>
      </c>
      <c r="E31" s="12"/>
      <c r="F31" s="9">
        <f>ROUND((F27+F28)/F28,2)</f>
        <v>1.18</v>
      </c>
    </row>
    <row r="32" spans="1:7" ht="15.75" thickTop="1" x14ac:dyDescent="0.25">
      <c r="A32" s="1">
        <f t="shared" si="0"/>
        <v>31</v>
      </c>
      <c r="C32" t="s">
        <v>19</v>
      </c>
      <c r="E32" s="10"/>
      <c r="G32" s="2"/>
    </row>
    <row r="33" spans="1:7" ht="15" x14ac:dyDescent="0.25">
      <c r="A33" s="1">
        <f t="shared" si="0"/>
        <v>32</v>
      </c>
      <c r="E33" s="10"/>
      <c r="G33" s="2"/>
    </row>
    <row r="34" spans="1:7" ht="15" x14ac:dyDescent="0.25">
      <c r="A34" s="1">
        <f t="shared" si="0"/>
        <v>33</v>
      </c>
      <c r="B34" s="8" t="s">
        <v>20</v>
      </c>
      <c r="E34" s="10"/>
      <c r="G34" s="2"/>
    </row>
    <row r="35" spans="1:7" x14ac:dyDescent="0.2">
      <c r="A35" s="1">
        <f t="shared" si="0"/>
        <v>34</v>
      </c>
      <c r="E35" s="10"/>
    </row>
    <row r="36" spans="1:7" x14ac:dyDescent="0.2">
      <c r="A36" s="1">
        <f t="shared" si="0"/>
        <v>35</v>
      </c>
      <c r="C36" t="s">
        <v>16</v>
      </c>
      <c r="E36" s="10"/>
      <c r="F36" s="3">
        <f>F28</f>
        <v>107001951</v>
      </c>
      <c r="G36" s="11"/>
    </row>
    <row r="37" spans="1:7" x14ac:dyDescent="0.2">
      <c r="A37" s="1">
        <f t="shared" si="0"/>
        <v>36</v>
      </c>
      <c r="E37" s="10"/>
    </row>
    <row r="38" spans="1:7" x14ac:dyDescent="0.2">
      <c r="A38" s="1">
        <f t="shared" si="0"/>
        <v>37</v>
      </c>
      <c r="C38" t="s">
        <v>21</v>
      </c>
      <c r="E38" s="12"/>
      <c r="F38" s="3">
        <f>ROUND(F36*1.4,0)</f>
        <v>149802731</v>
      </c>
    </row>
    <row r="39" spans="1:7" x14ac:dyDescent="0.2">
      <c r="A39" s="1">
        <f t="shared" si="0"/>
        <v>38</v>
      </c>
      <c r="E39" s="10"/>
    </row>
    <row r="40" spans="1:7" x14ac:dyDescent="0.2">
      <c r="A40" s="1">
        <f t="shared" si="0"/>
        <v>39</v>
      </c>
      <c r="C40" t="s">
        <v>22</v>
      </c>
      <c r="E40" s="10"/>
      <c r="F40" s="4">
        <f>F36</f>
        <v>107001951</v>
      </c>
      <c r="G40" s="11"/>
    </row>
    <row r="41" spans="1:7" x14ac:dyDescent="0.2">
      <c r="A41" s="1">
        <f t="shared" si="0"/>
        <v>40</v>
      </c>
      <c r="E41" s="10"/>
    </row>
    <row r="42" spans="1:7" ht="15" thickBot="1" x14ac:dyDescent="0.25">
      <c r="A42" s="1">
        <f t="shared" si="0"/>
        <v>41</v>
      </c>
      <c r="C42" t="s">
        <v>20</v>
      </c>
      <c r="E42" s="12"/>
      <c r="F42" s="5">
        <f>F38-F40</f>
        <v>42800780</v>
      </c>
      <c r="G42" s="11"/>
    </row>
    <row r="43" spans="1:7" ht="15" thickTop="1" x14ac:dyDescent="0.2">
      <c r="A43" s="1">
        <f t="shared" si="0"/>
        <v>42</v>
      </c>
      <c r="E43" s="10"/>
    </row>
    <row r="44" spans="1:7" ht="15" x14ac:dyDescent="0.25">
      <c r="A44" s="1">
        <f t="shared" si="0"/>
        <v>43</v>
      </c>
      <c r="B44" s="8" t="s">
        <v>23</v>
      </c>
    </row>
    <row r="45" spans="1:7" x14ac:dyDescent="0.2">
      <c r="A45" s="1">
        <f t="shared" si="0"/>
        <v>44</v>
      </c>
    </row>
    <row r="46" spans="1:7" x14ac:dyDescent="0.2">
      <c r="A46" s="1">
        <f t="shared" si="0"/>
        <v>45</v>
      </c>
      <c r="C46" t="s">
        <v>24</v>
      </c>
      <c r="F46" s="3">
        <f>F22</f>
        <v>19283766.940000057</v>
      </c>
      <c r="G46" s="11"/>
    </row>
    <row r="47" spans="1:7" x14ac:dyDescent="0.2">
      <c r="A47" s="1">
        <f t="shared" si="0"/>
        <v>46</v>
      </c>
      <c r="C47" t="s">
        <v>25</v>
      </c>
      <c r="G47" s="11"/>
    </row>
    <row r="48" spans="1:7" x14ac:dyDescent="0.2">
      <c r="A48" s="1">
        <f t="shared" si="0"/>
        <v>47</v>
      </c>
      <c r="C48" t="s">
        <v>20</v>
      </c>
      <c r="F48" s="4">
        <f>F42</f>
        <v>42800780</v>
      </c>
      <c r="G48" s="11"/>
    </row>
    <row r="49" spans="1:7" x14ac:dyDescent="0.2">
      <c r="A49" s="1">
        <f t="shared" si="0"/>
        <v>48</v>
      </c>
      <c r="C49" t="s">
        <v>26</v>
      </c>
    </row>
    <row r="50" spans="1:7" ht="15" thickBot="1" x14ac:dyDescent="0.25">
      <c r="A50" s="1">
        <f t="shared" si="0"/>
        <v>49</v>
      </c>
      <c r="C50" t="s">
        <v>27</v>
      </c>
      <c r="E50" s="12"/>
      <c r="F50" s="5">
        <f>F46-F48</f>
        <v>-23517013.059999943</v>
      </c>
    </row>
    <row r="51" spans="1:7" ht="15" thickTop="1" x14ac:dyDescent="0.2">
      <c r="A51" s="1">
        <f t="shared" si="0"/>
        <v>50</v>
      </c>
    </row>
    <row r="52" spans="1:7" x14ac:dyDescent="0.2">
      <c r="A52" s="1">
        <f t="shared" si="0"/>
        <v>51</v>
      </c>
      <c r="B52" s="10" t="s">
        <v>28</v>
      </c>
      <c r="C52" s="17" t="s">
        <v>34</v>
      </c>
      <c r="D52" s="17"/>
      <c r="E52" s="17"/>
      <c r="F52" s="17"/>
      <c r="G52" s="17"/>
    </row>
    <row r="53" spans="1:7" x14ac:dyDescent="0.2">
      <c r="A53" s="1">
        <f t="shared" si="0"/>
        <v>52</v>
      </c>
      <c r="C53" s="17"/>
      <c r="D53" s="17"/>
      <c r="E53" s="17"/>
      <c r="F53" s="17"/>
      <c r="G53" s="17"/>
    </row>
    <row r="54" spans="1:7" x14ac:dyDescent="0.2">
      <c r="A54" s="1">
        <f t="shared" si="0"/>
        <v>53</v>
      </c>
      <c r="C54" s="17"/>
      <c r="D54" s="17"/>
      <c r="E54" s="17"/>
      <c r="F54" s="17"/>
      <c r="G54" s="17"/>
    </row>
    <row r="55" spans="1:7" x14ac:dyDescent="0.2">
      <c r="A55" s="1">
        <f t="shared" si="0"/>
        <v>54</v>
      </c>
    </row>
    <row r="56" spans="1:7" x14ac:dyDescent="0.2">
      <c r="A56" s="1">
        <f t="shared" si="0"/>
        <v>55</v>
      </c>
      <c r="B56" s="18" t="s">
        <v>35</v>
      </c>
      <c r="C56" s="18"/>
      <c r="D56" s="18"/>
      <c r="E56" s="18"/>
      <c r="F56" s="18"/>
      <c r="G56" s="18"/>
    </row>
    <row r="57" spans="1:7" x14ac:dyDescent="0.2">
      <c r="A57" s="1">
        <f t="shared" si="0"/>
        <v>56</v>
      </c>
      <c r="B57" s="18"/>
      <c r="C57" s="18"/>
      <c r="D57" s="18"/>
      <c r="E57" s="18"/>
      <c r="F57" s="18"/>
      <c r="G57" s="18"/>
    </row>
    <row r="58" spans="1:7" x14ac:dyDescent="0.2">
      <c r="A58" s="1">
        <f t="shared" si="0"/>
        <v>57</v>
      </c>
      <c r="B58" s="18"/>
      <c r="C58" s="18"/>
      <c r="D58" s="18"/>
      <c r="E58" s="18"/>
      <c r="F58" s="18"/>
      <c r="G58" s="18"/>
    </row>
    <row r="59" spans="1:7" x14ac:dyDescent="0.2">
      <c r="A59" s="1">
        <f t="shared" si="0"/>
        <v>58</v>
      </c>
      <c r="B59" s="18"/>
      <c r="C59" s="18"/>
      <c r="D59" s="18"/>
      <c r="E59" s="18"/>
      <c r="F59" s="18"/>
      <c r="G59" s="18"/>
    </row>
  </sheetData>
  <mergeCells count="6">
    <mergeCell ref="B56:G59"/>
    <mergeCell ref="C3:F3"/>
    <mergeCell ref="C4:F4"/>
    <mergeCell ref="C5:F5"/>
    <mergeCell ref="C6:F6"/>
    <mergeCell ref="C52:G54"/>
  </mergeCells>
  <pageMargins left="0.7" right="0.7" top="0.75" bottom="0.75" header="0.3" footer="0.3"/>
  <pageSetup scale="8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Margins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Scott</dc:creator>
  <cp:lastModifiedBy>Jacob Watson</cp:lastModifiedBy>
  <cp:lastPrinted>2021-12-16T13:13:25Z</cp:lastPrinted>
  <dcterms:created xsi:type="dcterms:W3CDTF">2021-08-05T17:31:43Z</dcterms:created>
  <dcterms:modified xsi:type="dcterms:W3CDTF">2024-04-29T14:47:05Z</dcterms:modified>
</cp:coreProperties>
</file>