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Ohio County WD/"/>
    </mc:Choice>
  </mc:AlternateContent>
  <xr:revisionPtr revIDLastSave="0" documentId="8_{DC19E533-7A6F-47EA-AC83-8C9F86895EF7}" xr6:coauthVersionLast="47" xr6:coauthVersionMax="47" xr10:uidLastSave="{00000000-0000-0000-0000-000000000000}"/>
  <bookViews>
    <workbookView xWindow="-98" yWindow="-98" windowWidth="20715" windowHeight="13155" xr2:uid="{04E215F1-6589-4FA9-826C-88876D3FB5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4" i="1" l="1"/>
  <c r="J77" i="1"/>
  <c r="J112" i="1"/>
  <c r="J94" i="1"/>
  <c r="J119" i="1"/>
  <c r="J116" i="1"/>
  <c r="J96" i="1"/>
  <c r="J92" i="1"/>
  <c r="J90" i="1"/>
  <c r="J87" i="1"/>
  <c r="J81" i="1"/>
  <c r="J66" i="1"/>
  <c r="J62" i="1"/>
  <c r="J59" i="1"/>
  <c r="J57" i="1"/>
  <c r="J48" i="1"/>
  <c r="J46" i="1"/>
  <c r="J41" i="1"/>
  <c r="J39" i="1"/>
  <c r="F32" i="1"/>
  <c r="J32" i="1"/>
  <c r="J18" i="1"/>
  <c r="J25" i="1"/>
  <c r="J11" i="1"/>
  <c r="J15" i="1"/>
  <c r="J114" i="1" l="1"/>
  <c r="J124" i="1" s="1"/>
  <c r="J27" i="1"/>
  <c r="K124" i="1"/>
</calcChain>
</file>

<file path=xl/sharedStrings.xml><?xml version="1.0" encoding="utf-8"?>
<sst xmlns="http://schemas.openxmlformats.org/spreadsheetml/2006/main" count="120" uniqueCount="120">
  <si>
    <t>Ohio County Water District</t>
  </si>
  <si>
    <t>Operating Revenues</t>
  </si>
  <si>
    <t>Total Retail Metered Sales</t>
  </si>
  <si>
    <t>Sales for Resale</t>
  </si>
  <si>
    <t>Other Water Revenues:</t>
  </si>
  <si>
    <t>Forfeited Discounts</t>
  </si>
  <si>
    <t>Misc. Service Revenues</t>
  </si>
  <si>
    <t>Other Water Revenues</t>
  </si>
  <si>
    <t>Total Operating Revenues</t>
  </si>
  <si>
    <t>Operating Expenses</t>
  </si>
  <si>
    <t>Operation and Maintenance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</si>
  <si>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</si>
  <si>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</si>
  <si>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</si>
  <si>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</si>
  <si>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</si>
  <si>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Chemicals</t>
  </si>
  <si>
    <t>Materials and Supplies</t>
  </si>
  <si>
    <t>Contractual Services - Engineering</t>
  </si>
  <si>
    <t>Contractual Services - Acct. &amp; Legal</t>
  </si>
  <si>
    <t>Contractual Services - Water Testing</t>
  </si>
  <si>
    <t>Contractual Services - Other</t>
  </si>
  <si>
    <t>Rental of Bldg/Property &amp; Equipment</t>
  </si>
  <si>
    <t>Transportation Expenses</t>
  </si>
  <si>
    <t>Insurance - Vehicle, Gen. Liability &amp; Other</t>
  </si>
  <si>
    <t>Insurance - Workers Comp.</t>
  </si>
  <si>
    <t>Advertising</t>
  </si>
  <si>
    <t>Bad Debt Expense</t>
  </si>
  <si>
    <t>Miscellaneous Expenses</t>
  </si>
  <si>
    <t>Total Operation and Mnt. Expenses</t>
  </si>
  <si>
    <t>Depreciation Expense</t>
  </si>
  <si>
    <t>Taxes Other Than Income</t>
  </si>
  <si>
    <t>Total Operating Expenses</t>
  </si>
  <si>
    <t>461.100 · RESIDENTIAL SALES</t>
  </si>
  <si>
    <t>461.200 · COMMERCIAL SALES</t>
  </si>
  <si>
    <t>461.4 · Public Authorities/Exempt</t>
  </si>
  <si>
    <t>461.61 · BEAVER DAM</t>
  </si>
  <si>
    <t>461.62 · FORDSVILLE</t>
  </si>
  <si>
    <t>461.63 · CENTERTOWN</t>
  </si>
  <si>
    <t>470.000 · PENALTIES</t>
  </si>
  <si>
    <t>471.000 · MISCELLANEOUS SERVICE REVENUE</t>
  </si>
  <si>
    <t>474.100 · BAD DEBT RECOVERY</t>
  </si>
  <si>
    <t>474.500 · MISCELLANEOUS REVENUES</t>
  </si>
  <si>
    <t>474.51 · Web Fee</t>
  </si>
  <si>
    <t>474.52 · CC Fee</t>
  </si>
  <si>
    <t>474.53 · Service Charge</t>
  </si>
  <si>
    <t>403 · DEPRECIATION EXPENSE</t>
  </si>
  <si>
    <t>408.100 · UTILITY REG ASSESSMENT FEE</t>
  </si>
  <si>
    <t>408.120 · PAYROLL TAXES</t>
  </si>
  <si>
    <t>601.000 · SALARIES</t>
  </si>
  <si>
    <t>604.81 · GASB 68 Retirement</t>
  </si>
  <si>
    <t>604.810 · RETIREMENT</t>
  </si>
  <si>
    <t>604.820 · HEALTH INSURANCE</t>
  </si>
  <si>
    <t>604.830 · CONTRIBUTION TO HSA</t>
  </si>
  <si>
    <t>604.851 · HRA ADMINISTRATION FEE</t>
  </si>
  <si>
    <t>604.900 · UNIFORMS</t>
  </si>
  <si>
    <t>610.100 · PURCHASED WATER</t>
  </si>
  <si>
    <t>615.100 · PUR POWER S OF S EXP OPER</t>
  </si>
  <si>
    <t>615.300 · PUR POWER WT EXP OPER</t>
  </si>
  <si>
    <t>615.500 · PUR POWER T&amp;D OPER</t>
  </si>
  <si>
    <t>615.810 · GEN &amp; ADMIN - UTILITIES - GAS</t>
  </si>
  <si>
    <t>618.300 · CHEMICAL WT EXP -OPER</t>
  </si>
  <si>
    <t>620.000 · MATERIALS &amp; SUPPLIES</t>
  </si>
  <si>
    <t>620.100 · MATLS &amp; SUP SS&amp;P - EXP - OPER</t>
  </si>
  <si>
    <t>620.300 · MATLS &amp; SUP  WT EXP - OPER</t>
  </si>
  <si>
    <t>620.400 · MATLS &amp; SUP WT EXP -  MAINT</t>
  </si>
  <si>
    <t>620.500 · MATLS &amp; SUP T&amp;D EXP - OPER</t>
  </si>
  <si>
    <t>620.600 · MATLS &amp; SUP T&amp;T EXP - MAINT</t>
  </si>
  <si>
    <t>620.800 · MATLS &amp; SUP A&amp;G EXP</t>
  </si>
  <si>
    <t>620.901 · MTLS &amp; SUP EXP SAFETY</t>
  </si>
  <si>
    <t>631.000 · CONTRACTUAL SERVICES - ENG</t>
  </si>
  <si>
    <t>632.000 · CONTRACTUAL SERVICES - ACCTG</t>
  </si>
  <si>
    <t>633.000 · CONTRACTUAL SERVICES - LEGAL</t>
  </si>
  <si>
    <t>635.000 · CONTRACTUAL SERVICES - TESTING</t>
  </si>
  <si>
    <t>635.300 · CONT SERV- TESTING EXP- WT OPER</t>
  </si>
  <si>
    <t>635.500 · CONT SERV- TESTING EXP - T&amp;D</t>
  </si>
  <si>
    <t>636.000 · CONTRACTURAL SERVICES - OTHER</t>
  </si>
  <si>
    <t>636.200 · CONT SERV - OTHER - SS&amp;P- MAINT</t>
  </si>
  <si>
    <t>636.300 · CONT SERV OTHER - WT - OPER</t>
  </si>
  <si>
    <t>636.400 · CONT SERV OTHER - WT - MAINT</t>
  </si>
  <si>
    <t>636.500 · CONT SERV OTHER - T&amp;D - OPER</t>
  </si>
  <si>
    <t>636.600 · CONT SERV OTHER - T&amp;D - MAINT</t>
  </si>
  <si>
    <t>636.700 · CONT SERV OTHER - CUST ACCTS</t>
  </si>
  <si>
    <t>636.800 · CONT SERV OTHER - A&amp;G</t>
  </si>
  <si>
    <t>636.820 · COMPUTER-IT</t>
  </si>
  <si>
    <t>636.901 · CONT SERV OTHER - SAFETY</t>
  </si>
  <si>
    <t>641.000 · RENTAL OF BLDG &amp; REAL PROPERTY</t>
  </si>
  <si>
    <t>641.500 · RENT BLDG &amp; R E - T&amp;D - OPER</t>
  </si>
  <si>
    <t>642.000 · RENTAL OF EQUIPMENT</t>
  </si>
  <si>
    <t>650.000 · TRANSPORTATION EXPENSE</t>
  </si>
  <si>
    <t>650.300 · TRANS EXP - WTP</t>
  </si>
  <si>
    <t>650.910 · TRANS EXP - TRUCK GAS/FUEL</t>
  </si>
  <si>
    <t>650.915 · TRANS EXP - TRUCK REPAIR</t>
  </si>
  <si>
    <t>650.925 · TRANS EXP - EQUIPMENT REPAIR</t>
  </si>
  <si>
    <t>657.800 · LIABILITY INS - GEN &amp; ADMIN</t>
  </si>
  <si>
    <t>658.800 · INSURANCE - W C - A&amp;G</t>
  </si>
  <si>
    <t>659.800 · INSURANCE - OTHER - A&amp;G</t>
  </si>
  <si>
    <t>660.000 · ADVERTISING EXPENSE</t>
  </si>
  <si>
    <t>670.700 · BAD DEBT EXP - CUSTOMER ACCTS</t>
  </si>
  <si>
    <t>671.000 · COMMUNICATIONS EXPENSE</t>
  </si>
  <si>
    <t>671.300 · COMMUNICATIONS EXP - WT - OPER</t>
  </si>
  <si>
    <t>671.500 · COMMUNICATIONS EXP - T&amp;D - OPER</t>
  </si>
  <si>
    <t>671.800 · COMMUNICATIONS EXP - A&amp;G</t>
  </si>
  <si>
    <t>675.000 · MISCELLANEOUS EXPENSE</t>
  </si>
  <si>
    <t>675.300 · MISC EXP - WT - OPER</t>
  </si>
  <si>
    <t>675.500 · MISC EXP - T&amp;D - OPER</t>
  </si>
  <si>
    <t>675.600 · MISC EXP - T&amp;D - MAINT</t>
  </si>
  <si>
    <t>675.700 · MISC EXP - CUSTOMER ACCTS</t>
  </si>
  <si>
    <t>675.800 · MISC EXP - A&amp;G</t>
  </si>
  <si>
    <t>675.810 · CREDIT CARD FEES</t>
  </si>
  <si>
    <t>675.901 · MISC EXP - SAFETY</t>
  </si>
  <si>
    <t>675.902 · MISC EXP - TRAINING</t>
  </si>
  <si>
    <t>419.100 · BK FEES &amp; EXPENSES</t>
  </si>
  <si>
    <t>429 · Contributed Capital Rochester D</t>
  </si>
  <si>
    <t>Trial Balance</t>
  </si>
  <si>
    <t>Reconciliation of SAO and Trial Balance</t>
  </si>
  <si>
    <t>SAO</t>
  </si>
  <si>
    <t>*</t>
  </si>
  <si>
    <t xml:space="preserve">  </t>
  </si>
  <si>
    <t>* Discrepancy is in Advertising Expense.  This number was incorrectly entered on the SAO.  It should have been $542.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</si>
</sst>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&quot;$&quot;#,##0.00&quot; &quot;;&quot; &quot;&quot;$&quot;&quot;(&quot;#,##0.00&quot;)&quot;;&quot; &quot;&quot;$&quot;&quot;-&quot;00&quot; &quot;;&quot; &quot;@&quot; &quot;"/>
    <numFmt numFmtId="165" formatCode="&quot; &quot;#,##0.00&quot; &quot;;&quot; (&quot;#,##0.00&quot;)&quot;;&quot; -&quot;00&quot; &quot;;&quot; &quot;@&quot; &quot;"/>
    <numFmt numFmtId="166" formatCode="#,##0.00;\-#,##0.00"/>
  </numFmts>
  <fonts count="15" x14ac:knownFonts="1">
    <font>
      <sz val="11"/>
      <color theme="1"/>
      <name val="Aptos Narrow"/>
      <family val="2"/>
      <scheme val="minor"/>
    </font>
    <font>
      <sz val="12"/>
      <color rgb="FF000000"/>
      <name val="Arial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 val="singleAccounting"/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1"/>
    <xf numFmtId="41" fontId="3" fillId="0" borderId="0" xfId="2" applyNumberFormat="1" applyFont="1" applyAlignment="1">
      <alignment vertical="center"/>
    </xf>
    <xf numFmtId="41" fontId="5" fillId="0" borderId="0" xfId="2" applyNumberFormat="1" applyFont="1"/>
    <xf numFmtId="41" fontId="5" fillId="0" borderId="0" xfId="2" applyNumberFormat="1" applyFont="1" applyAlignment="1"/>
    <xf numFmtId="41" fontId="3" fillId="0" borderId="1" xfId="2" applyNumberFormat="1" applyFont="1" applyBorder="1"/>
    <xf numFmtId="41" fontId="3" fillId="0" borderId="2" xfId="2" applyNumberFormat="1" applyFont="1" applyBorder="1"/>
    <xf numFmtId="41" fontId="5" fillId="0" borderId="3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0" xfId="2" applyNumberFormat="1" applyFont="1" applyBorder="1"/>
    <xf numFmtId="41" fontId="7" fillId="0" borderId="0" xfId="2" applyNumberFormat="1" applyFont="1" applyBorder="1" applyAlignment="1">
      <alignment vertical="center"/>
    </xf>
    <xf numFmtId="41" fontId="8" fillId="0" borderId="3" xfId="2" applyNumberFormat="1" applyFont="1" applyBorder="1" applyAlignment="1">
      <alignment vertical="center"/>
    </xf>
    <xf numFmtId="41" fontId="8" fillId="0" borderId="0" xfId="2" applyNumberFormat="1" applyFont="1" applyBorder="1" applyAlignment="1">
      <alignment vertical="center"/>
    </xf>
    <xf numFmtId="42" fontId="5" fillId="0" borderId="0" xfId="2" applyNumberFormat="1" applyFont="1" applyBorder="1" applyAlignment="1">
      <alignment vertical="center"/>
    </xf>
    <xf numFmtId="41" fontId="6" fillId="0" borderId="3" xfId="2" applyNumberFormat="1" applyFont="1" applyBorder="1" applyAlignment="1">
      <alignment vertical="center"/>
    </xf>
    <xf numFmtId="42" fontId="5" fillId="0" borderId="0" xfId="2" applyNumberFormat="1" applyFont="1" applyFill="1" applyBorder="1" applyAlignment="1">
      <alignment vertical="center"/>
    </xf>
    <xf numFmtId="41" fontId="5" fillId="0" borderId="0" xfId="2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4" fillId="0" borderId="3" xfId="2" applyNumberFormat="1" applyFont="1" applyBorder="1" applyAlignment="1">
      <alignment horizontal="center" vertical="center"/>
    </xf>
    <xf numFmtId="41" fontId="4" fillId="0" borderId="0" xfId="2" applyNumberFormat="1" applyFont="1" applyBorder="1" applyAlignment="1">
      <alignment horizontal="center" vertical="center"/>
    </xf>
    <xf numFmtId="49" fontId="11" fillId="0" borderId="0" xfId="0" applyNumberFormat="1" applyFont="1"/>
    <xf numFmtId="166" fontId="12" fillId="0" borderId="0" xfId="0" applyNumberFormat="1" applyFont="1"/>
    <xf numFmtId="49" fontId="12" fillId="0" borderId="0" xfId="0" applyNumberFormat="1" applyFont="1"/>
    <xf numFmtId="39" fontId="0" fillId="0" borderId="0" xfId="0" applyNumberFormat="1"/>
    <xf numFmtId="41" fontId="2" fillId="0" borderId="3" xfId="2" applyNumberFormat="1" applyFont="1" applyBorder="1" applyAlignment="1">
      <alignment horizontal="center" vertical="center"/>
    </xf>
    <xf numFmtId="41" fontId="2" fillId="0" borderId="0" xfId="2" applyNumberFormat="1" applyFont="1" applyBorder="1" applyAlignment="1">
      <alignment horizontal="center" vertical="center"/>
    </xf>
    <xf numFmtId="41" fontId="4" fillId="0" borderId="3" xfId="2" applyNumberFormat="1" applyFont="1" applyBorder="1" applyAlignment="1">
      <alignment horizontal="center" vertical="center"/>
    </xf>
    <xf numFmtId="41" fontId="4" fillId="0" borderId="0" xfId="2" applyNumberFormat="1" applyFont="1" applyBorder="1" applyAlignment="1">
      <alignment horizontal="center" vertical="center"/>
    </xf>
    <xf numFmtId="41" fontId="5" fillId="0" borderId="0" xfId="2" applyNumberFormat="1" applyFont="1" applyAlignment="1">
      <alignment vertical="center"/>
    </xf>
    <xf numFmtId="0" fontId="14" fillId="0" borderId="0" xfId="0" applyFont="1"/>
    <xf numFmtId="41" fontId="14" fillId="0" borderId="0" xfId="0" applyNumberFormat="1" applyFont="1"/>
    <xf numFmtId="41" fontId="8" fillId="0" borderId="1" xfId="2" applyNumberFormat="1" applyFont="1" applyBorder="1" applyAlignment="1">
      <alignment horizontal="center" vertical="center"/>
    </xf>
    <xf numFmtId="41" fontId="8" fillId="0" borderId="2" xfId="2" applyNumberFormat="1" applyFont="1" applyBorder="1" applyAlignment="1">
      <alignment horizontal="center" vertical="center"/>
    </xf>
    <xf numFmtId="0" fontId="5" fillId="0" borderId="0" xfId="1" applyFont="1"/>
    <xf numFmtId="49" fontId="8" fillId="0" borderId="0" xfId="0" applyNumberFormat="1" applyFont="1"/>
    <xf numFmtId="166" fontId="5" fillId="0" borderId="0" xfId="0" applyNumberFormat="1" applyFont="1"/>
    <xf numFmtId="41" fontId="13" fillId="0" borderId="0" xfId="2" applyNumberFormat="1" applyFont="1" applyAlignment="1">
      <alignment horizontal="center" vertical="center"/>
    </xf>
    <xf numFmtId="41" fontId="13" fillId="0" borderId="0" xfId="2" applyNumberFormat="1" applyFont="1" applyBorder="1" applyAlignment="1">
      <alignment horizontal="center" vertical="center"/>
    </xf>
    <xf numFmtId="0" fontId="14" fillId="0" borderId="3" xfId="0" applyFont="1" applyBorder="1"/>
    <xf numFmtId="0" fontId="0" fillId="0" borderId="3" xfId="0" applyBorder="1"/>
    <xf numFmtId="41" fontId="5" fillId="0" borderId="4" xfId="2" applyNumberFormat="1" applyFont="1" applyBorder="1"/>
    <xf numFmtId="0" fontId="0" fillId="0" borderId="5" xfId="0" applyBorder="1"/>
    <xf numFmtId="49" fontId="11" fillId="0" borderId="5" xfId="0" applyNumberFormat="1" applyFont="1" applyBorder="1"/>
    <xf numFmtId="166" fontId="12" fillId="0" borderId="5" xfId="0" applyNumberFormat="1" applyFont="1" applyBorder="1"/>
    <xf numFmtId="0" fontId="1" fillId="0" borderId="7" xfId="1" applyBorder="1"/>
    <xf numFmtId="0" fontId="5" fillId="0" borderId="7" xfId="1" applyFont="1" applyBorder="1"/>
    <xf numFmtId="41" fontId="5" fillId="0" borderId="7" xfId="2" applyNumberFormat="1" applyFont="1" applyBorder="1"/>
    <xf numFmtId="42" fontId="14" fillId="0" borderId="7" xfId="0" applyNumberFormat="1" applyFont="1" applyBorder="1"/>
    <xf numFmtId="0" fontId="14" fillId="0" borderId="7" xfId="0" applyFont="1" applyBorder="1"/>
    <xf numFmtId="0" fontId="0" fillId="0" borderId="7" xfId="0" applyBorder="1"/>
    <xf numFmtId="0" fontId="0" fillId="0" borderId="6" xfId="0" applyBorder="1"/>
    <xf numFmtId="41" fontId="5" fillId="0" borderId="2" xfId="2" applyNumberFormat="1" applyFont="1" applyBorder="1" applyAlignment="1">
      <alignment vertical="center"/>
    </xf>
    <xf numFmtId="0" fontId="5" fillId="0" borderId="2" xfId="1" applyFont="1" applyBorder="1"/>
    <xf numFmtId="0" fontId="5" fillId="0" borderId="8" xfId="1" applyFont="1" applyBorder="1"/>
    <xf numFmtId="0" fontId="1" fillId="0" borderId="2" xfId="1" applyBorder="1"/>
    <xf numFmtId="0" fontId="1" fillId="0" borderId="8" xfId="1" applyBorder="1"/>
  </cellXfs>
  <cellStyles count="15">
    <cellStyle name="Comma 2" xfId="5" xr:uid="{69FE3893-4EDC-475F-9EFF-DFFD579B6900}"/>
    <cellStyle name="Comma 2 2" xfId="13" xr:uid="{BADCDD5E-43BA-48B5-A309-71EBAE59787F}"/>
    <cellStyle name="Comma 3" xfId="9" xr:uid="{2FD88299-8347-4469-A4E7-CAC129D0CB24}"/>
    <cellStyle name="Comma 4" xfId="2" xr:uid="{ADAA063A-E3E9-42EE-82A4-E4A4C6385186}"/>
    <cellStyle name="Currency 2" xfId="6" xr:uid="{024B4DD7-BE3F-4168-B235-9C385477D400}"/>
    <cellStyle name="Currency 2 2" xfId="12" xr:uid="{8AB6D070-2C22-400B-B0C8-D909EB83FF94}"/>
    <cellStyle name="Currency 3" xfId="10" xr:uid="{A52A9CF7-BB59-4986-8047-ACC3E83C00F1}"/>
    <cellStyle name="Currency 4" xfId="3" xr:uid="{B7E217D3-DF29-4BF4-9704-1B1FF2249A59}"/>
    <cellStyle name="Normal" xfId="0" builtinId="0"/>
    <cellStyle name="Normal 2" xfId="8" xr:uid="{326160EE-3914-4DFC-A8B0-1F4119EE40A1}"/>
    <cellStyle name="Normal 3" xfId="1" xr:uid="{497D76A0-30AB-42FE-AFD3-270C74E8DE75}"/>
    <cellStyle name="Percent 2" xfId="7" xr:uid="{F9861551-7927-4771-9CDD-EE569FA99A4B}"/>
    <cellStyle name="Percent 2 2" xfId="14" xr:uid="{7E0C9DC3-3ADD-4A9C-A8B4-841773B1572E}"/>
    <cellStyle name="Percent 3" xfId="11" xr:uid="{B7067610-912C-437C-BCBC-316D202F45E6}"/>
    <cellStyle name="Percent 4" xfId="4" xr:uid="{22CC0F24-D762-40FE-A68D-32F78D5BF7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C9F01-E51F-40DA-ACD2-6BDA7329D6E1}">
  <dimension ref="B2:IL227"/>
  <sheetViews>
    <sheetView tabSelected="1" zoomScale="96" zoomScaleNormal="96" workbookViewId="0">
      <selection activeCell="E94" sqref="E94"/>
    </sheetView>
  </sheetViews>
  <sheetFormatPr defaultRowHeight="14.25" x14ac:dyDescent="0.45"/>
  <cols>
    <col min="1" max="1" width="3.59765625" customWidth="1"/>
    <col min="2" max="2" width="4.265625" customWidth="1"/>
    <col min="3" max="3" width="4.86328125" customWidth="1"/>
    <col min="4" max="4" width="40.73046875" customWidth="1"/>
    <col min="5" max="5" width="15.59765625" customWidth="1"/>
    <col min="6" max="6" width="10.6640625" bestFit="1" customWidth="1"/>
    <col min="7" max="7" width="36.59765625" bestFit="1" customWidth="1"/>
    <col min="8" max="8" width="11.1328125" bestFit="1" customWidth="1"/>
    <col min="9" max="9" width="15.59765625" customWidth="1"/>
    <col min="10" max="10" width="11.6640625" bestFit="1" customWidth="1"/>
    <col min="11" max="11" width="10.06640625" bestFit="1" customWidth="1"/>
    <col min="12" max="12" width="3.59765625" customWidth="1"/>
  </cols>
  <sheetData>
    <row r="2" spans="2:246" ht="15.75" x14ac:dyDescent="0.5">
      <c r="B2" s="5"/>
      <c r="C2" s="6"/>
      <c r="D2" s="6"/>
      <c r="E2" s="6"/>
      <c r="F2" s="54"/>
      <c r="G2" s="54"/>
      <c r="H2" s="54"/>
      <c r="I2" s="54"/>
      <c r="J2" s="54"/>
      <c r="K2" s="5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</row>
    <row r="3" spans="2:246" ht="18" x14ac:dyDescent="0.45">
      <c r="B3" s="24" t="s">
        <v>115</v>
      </c>
      <c r="C3" s="25"/>
      <c r="D3" s="25"/>
      <c r="E3" s="25"/>
      <c r="F3" s="2"/>
      <c r="G3" s="2"/>
      <c r="H3" s="2"/>
      <c r="I3" s="1"/>
      <c r="J3" s="1"/>
      <c r="K3" s="4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</row>
    <row r="4" spans="2:246" ht="15.75" x14ac:dyDescent="0.45">
      <c r="B4" s="26" t="s">
        <v>0</v>
      </c>
      <c r="C4" s="27"/>
      <c r="D4" s="27"/>
      <c r="E4" s="27"/>
      <c r="F4" s="2"/>
      <c r="G4" s="2"/>
      <c r="H4" s="2"/>
      <c r="I4" s="1"/>
      <c r="J4" s="1"/>
      <c r="K4" s="4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pans="2:246" ht="15.75" x14ac:dyDescent="0.45">
      <c r="B5" s="18"/>
      <c r="C5" s="19"/>
      <c r="D5" s="19"/>
      <c r="E5" s="19"/>
      <c r="F5" s="2"/>
      <c r="G5" s="2"/>
      <c r="H5" s="2"/>
      <c r="I5" s="1"/>
      <c r="J5" s="1"/>
      <c r="K5" s="4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2:246" s="29" customFormat="1" x14ac:dyDescent="0.45">
      <c r="B6" s="31"/>
      <c r="C6" s="32"/>
      <c r="D6" s="32"/>
      <c r="E6" s="32"/>
      <c r="F6" s="51"/>
      <c r="G6" s="51"/>
      <c r="H6" s="51"/>
      <c r="I6" s="52"/>
      <c r="J6" s="52"/>
      <c r="K6" s="5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</row>
    <row r="7" spans="2:246" s="29" customFormat="1" ht="16.5" x14ac:dyDescent="0.45">
      <c r="B7" s="7"/>
      <c r="C7" s="8"/>
      <c r="D7" s="8"/>
      <c r="E7" s="37" t="s">
        <v>116</v>
      </c>
      <c r="F7" s="28"/>
      <c r="H7" s="28"/>
      <c r="I7" s="36" t="s">
        <v>114</v>
      </c>
      <c r="J7" s="33"/>
      <c r="K7" s="45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</row>
    <row r="8" spans="2:246" s="29" customFormat="1" x14ac:dyDescent="0.45">
      <c r="B8" s="14" t="s">
        <v>1</v>
      </c>
      <c r="C8" s="12"/>
      <c r="D8" s="8"/>
      <c r="E8" s="8"/>
      <c r="F8" s="28"/>
      <c r="G8" s="28"/>
      <c r="H8" s="28"/>
      <c r="I8" s="33"/>
      <c r="J8" s="33"/>
      <c r="K8" s="45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</row>
    <row r="9" spans="2:246" s="29" customFormat="1" x14ac:dyDescent="0.45">
      <c r="B9" s="7"/>
      <c r="C9" s="8" t="s">
        <v>2</v>
      </c>
      <c r="D9" s="8"/>
      <c r="E9" s="13">
        <v>4005490</v>
      </c>
      <c r="F9" s="28"/>
      <c r="G9" s="34" t="s">
        <v>33</v>
      </c>
      <c r="H9" s="35"/>
      <c r="I9" s="35">
        <v>3452793.59</v>
      </c>
      <c r="J9" s="3"/>
      <c r="K9" s="46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</row>
    <row r="10" spans="2:246" s="29" customFormat="1" x14ac:dyDescent="0.45">
      <c r="B10" s="7"/>
      <c r="C10" s="8"/>
      <c r="D10" s="8"/>
      <c r="E10" s="13"/>
      <c r="F10" s="28"/>
      <c r="G10" s="34" t="s">
        <v>34</v>
      </c>
      <c r="H10" s="35"/>
      <c r="I10" s="35">
        <v>310421.27</v>
      </c>
      <c r="J10" s="3"/>
      <c r="K10" s="4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</row>
    <row r="11" spans="2:246" s="29" customFormat="1" x14ac:dyDescent="0.45">
      <c r="B11" s="7"/>
      <c r="C11" s="8"/>
      <c r="D11" s="8"/>
      <c r="E11" s="13"/>
      <c r="F11" s="28"/>
      <c r="G11" s="34" t="s">
        <v>35</v>
      </c>
      <c r="H11" s="35"/>
      <c r="I11" s="35">
        <v>242274.71</v>
      </c>
      <c r="J11" s="3">
        <f>SUM(I9:I11)</f>
        <v>4005489.57</v>
      </c>
      <c r="K11" s="46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</row>
    <row r="12" spans="2:246" s="29" customFormat="1" x14ac:dyDescent="0.45">
      <c r="B12" s="7"/>
      <c r="C12" s="8"/>
      <c r="D12" s="8"/>
      <c r="E12" s="13"/>
      <c r="F12" s="28"/>
      <c r="G12" s="28"/>
      <c r="H12" s="28"/>
      <c r="I12" s="3"/>
      <c r="J12" s="3"/>
      <c r="K12" s="4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</row>
    <row r="13" spans="2:246" s="29" customFormat="1" x14ac:dyDescent="0.45">
      <c r="B13" s="7"/>
      <c r="C13" s="8" t="s">
        <v>3</v>
      </c>
      <c r="D13" s="8"/>
      <c r="E13" s="9">
        <v>601639</v>
      </c>
      <c r="F13" s="3"/>
      <c r="G13" s="34" t="s">
        <v>36</v>
      </c>
      <c r="H13" s="35"/>
      <c r="I13" s="35">
        <v>315769.94</v>
      </c>
      <c r="J13" s="3"/>
      <c r="K13" s="4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</row>
    <row r="14" spans="2:246" s="29" customFormat="1" x14ac:dyDescent="0.45">
      <c r="B14" s="7"/>
      <c r="C14" s="8" t="s">
        <v>4</v>
      </c>
      <c r="D14" s="8"/>
      <c r="E14" s="8"/>
      <c r="F14" s="3"/>
      <c r="G14" s="34" t="s">
        <v>37</v>
      </c>
      <c r="H14" s="35"/>
      <c r="I14" s="35">
        <v>138822.22</v>
      </c>
      <c r="J14" s="3"/>
      <c r="K14" s="46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</row>
    <row r="15" spans="2:246" s="29" customFormat="1" x14ac:dyDescent="0.45">
      <c r="B15" s="7"/>
      <c r="C15" s="8"/>
      <c r="D15" s="8" t="s">
        <v>5</v>
      </c>
      <c r="E15" s="8">
        <v>0</v>
      </c>
      <c r="F15" s="3"/>
      <c r="G15" s="34" t="s">
        <v>38</v>
      </c>
      <c r="H15" s="35"/>
      <c r="I15" s="35">
        <v>147047.22</v>
      </c>
      <c r="J15" s="3">
        <f>SUM(I13:I15)</f>
        <v>601639.38</v>
      </c>
      <c r="K15" s="4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</row>
    <row r="16" spans="2:246" s="29" customFormat="1" x14ac:dyDescent="0.45">
      <c r="B16" s="7"/>
      <c r="C16" s="8"/>
      <c r="D16" s="8"/>
      <c r="E16" s="8"/>
      <c r="F16" s="3"/>
      <c r="G16" s="34"/>
      <c r="H16" s="35"/>
      <c r="I16" s="35"/>
      <c r="J16" s="3"/>
      <c r="K16" s="4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</row>
    <row r="17" spans="2:246" s="29" customFormat="1" x14ac:dyDescent="0.45">
      <c r="B17" s="7"/>
      <c r="C17" s="8"/>
      <c r="D17" s="8"/>
      <c r="E17" s="8"/>
      <c r="F17" s="3"/>
      <c r="G17" s="34"/>
      <c r="H17" s="35"/>
      <c r="I17" s="35"/>
      <c r="J17" s="3"/>
      <c r="K17" s="4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</row>
    <row r="18" spans="2:246" s="29" customFormat="1" x14ac:dyDescent="0.45">
      <c r="B18" s="7"/>
      <c r="C18" s="8"/>
      <c r="D18" s="8" t="s">
        <v>6</v>
      </c>
      <c r="E18" s="8">
        <v>23492</v>
      </c>
      <c r="F18" s="28"/>
      <c r="G18" s="34" t="s">
        <v>40</v>
      </c>
      <c r="H18" s="35"/>
      <c r="I18" s="35">
        <v>23492.25</v>
      </c>
      <c r="J18" s="3">
        <f>I18</f>
        <v>23492.25</v>
      </c>
      <c r="K18" s="46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</row>
    <row r="19" spans="2:246" s="29" customFormat="1" x14ac:dyDescent="0.45">
      <c r="B19" s="7"/>
      <c r="C19" s="8"/>
      <c r="D19" s="8"/>
      <c r="E19" s="8"/>
      <c r="F19" s="28"/>
      <c r="G19" s="34"/>
      <c r="H19" s="35"/>
      <c r="I19" s="35"/>
      <c r="J19" s="3"/>
      <c r="K19" s="46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</row>
    <row r="20" spans="2:246" s="29" customFormat="1" x14ac:dyDescent="0.45">
      <c r="B20" s="7"/>
      <c r="C20" s="9"/>
      <c r="D20" s="8" t="s">
        <v>7</v>
      </c>
      <c r="E20" s="10">
        <v>208154</v>
      </c>
      <c r="F20" s="28"/>
      <c r="G20" s="34" t="s">
        <v>39</v>
      </c>
      <c r="H20" s="35"/>
      <c r="I20" s="35">
        <v>80107.44</v>
      </c>
      <c r="J20" s="3"/>
      <c r="K20" s="4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</row>
    <row r="21" spans="2:246" s="29" customFormat="1" x14ac:dyDescent="0.45">
      <c r="B21" s="38"/>
      <c r="F21" s="28"/>
      <c r="G21" s="34" t="s">
        <v>41</v>
      </c>
      <c r="H21" s="35"/>
      <c r="I21" s="35">
        <v>4807.33</v>
      </c>
      <c r="J21" s="3"/>
      <c r="K21" s="46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</row>
    <row r="22" spans="2:246" s="29" customFormat="1" x14ac:dyDescent="0.45">
      <c r="B22" s="11"/>
      <c r="C22" s="8"/>
      <c r="D22" s="8"/>
      <c r="E22" s="13"/>
      <c r="F22" s="28"/>
      <c r="G22" s="34" t="s">
        <v>42</v>
      </c>
      <c r="H22" s="35"/>
      <c r="I22" s="35">
        <v>15520.76</v>
      </c>
      <c r="J22" s="3"/>
      <c r="K22" s="46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</row>
    <row r="23" spans="2:246" s="29" customFormat="1" x14ac:dyDescent="0.45">
      <c r="B23" s="11"/>
      <c r="C23" s="8"/>
      <c r="D23" s="8"/>
      <c r="E23" s="13"/>
      <c r="F23" s="28"/>
      <c r="G23" s="34" t="s">
        <v>43</v>
      </c>
      <c r="H23" s="35"/>
      <c r="I23" s="35">
        <v>32257.5</v>
      </c>
      <c r="J23" s="3"/>
      <c r="K23" s="46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</row>
    <row r="24" spans="2:246" s="29" customFormat="1" x14ac:dyDescent="0.45">
      <c r="B24" s="11"/>
      <c r="C24" s="8"/>
      <c r="D24" s="8"/>
      <c r="E24" s="13"/>
      <c r="F24" s="28"/>
      <c r="G24" s="34" t="s">
        <v>44</v>
      </c>
      <c r="H24" s="35"/>
      <c r="I24" s="35">
        <v>19298.599999999999</v>
      </c>
      <c r="J24" s="3"/>
      <c r="K24" s="46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</row>
    <row r="25" spans="2:246" s="29" customFormat="1" x14ac:dyDescent="0.45">
      <c r="B25" s="38"/>
      <c r="F25" s="3"/>
      <c r="G25" s="34" t="s">
        <v>45</v>
      </c>
      <c r="H25" s="35"/>
      <c r="I25" s="35">
        <v>56162.5</v>
      </c>
      <c r="J25" s="3">
        <f>SUM(I20:I25)</f>
        <v>208154.13</v>
      </c>
      <c r="K25" s="46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</row>
    <row r="26" spans="2:246" s="29" customFormat="1" x14ac:dyDescent="0.45">
      <c r="B26" s="38"/>
      <c r="F26" s="3"/>
      <c r="G26" s="34"/>
      <c r="H26" s="35"/>
      <c r="I26" s="35"/>
      <c r="J26" s="3"/>
      <c r="K26" s="4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</row>
    <row r="27" spans="2:246" s="29" customFormat="1" x14ac:dyDescent="0.45">
      <c r="B27" s="11" t="s">
        <v>8</v>
      </c>
      <c r="C27" s="8"/>
      <c r="D27" s="8"/>
      <c r="E27" s="13">
        <v>4838775</v>
      </c>
      <c r="F27" s="3"/>
      <c r="G27" s="34"/>
      <c r="H27" s="35"/>
      <c r="I27" s="35"/>
      <c r="J27" s="3">
        <f>SUM(J11:J25)</f>
        <v>4838775.33</v>
      </c>
      <c r="K27" s="46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</row>
    <row r="28" spans="2:246" s="29" customFormat="1" x14ac:dyDescent="0.45">
      <c r="B28" s="11"/>
      <c r="C28" s="8"/>
      <c r="D28" s="8"/>
      <c r="E28" s="13"/>
      <c r="F28" s="3"/>
      <c r="G28" s="34"/>
      <c r="H28" s="35"/>
      <c r="I28" s="35"/>
      <c r="J28" s="3"/>
      <c r="K28" s="4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</row>
    <row r="29" spans="2:246" s="29" customFormat="1" x14ac:dyDescent="0.45">
      <c r="B29" s="14" t="s">
        <v>9</v>
      </c>
      <c r="C29" s="8"/>
      <c r="D29" s="8"/>
      <c r="E29" s="8"/>
      <c r="F29" s="3"/>
      <c r="G29" s="3"/>
      <c r="H29" s="3"/>
      <c r="I29" s="3"/>
      <c r="J29" s="3"/>
      <c r="K29" s="46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</row>
    <row r="30" spans="2:246" s="29" customFormat="1" x14ac:dyDescent="0.45">
      <c r="B30" s="7"/>
      <c r="C30" s="8" t="s">
        <v>10</v>
      </c>
      <c r="D30" s="8"/>
      <c r="E30" s="8"/>
      <c r="F30" s="3"/>
      <c r="G30" s="3"/>
      <c r="H30" s="3"/>
      <c r="I30" s="3"/>
      <c r="J30" s="3"/>
      <c r="K30" s="46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</row>
    <row r="31" spans="2:246" s="29" customFormat="1" x14ac:dyDescent="0.45">
      <c r="B31" s="7"/>
      <c r="C31" s="8"/>
      <c r="D31" s="8" t="s">
        <v>11</v>
      </c>
      <c r="E31" s="15">
        <v>1151874</v>
      </c>
      <c r="F31" s="3"/>
      <c r="G31" s="34" t="s">
        <v>49</v>
      </c>
      <c r="H31" s="35">
        <v>1177073.6200000001</v>
      </c>
      <c r="I31" s="3"/>
      <c r="J31" s="3"/>
      <c r="K31" s="46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</row>
    <row r="32" spans="2:246" s="29" customFormat="1" x14ac:dyDescent="0.45">
      <c r="B32" s="7"/>
      <c r="C32" s="8"/>
      <c r="D32" s="8" t="s">
        <v>12</v>
      </c>
      <c r="E32" s="16">
        <v>25200</v>
      </c>
      <c r="F32" s="3">
        <f>SUM(E31:E32)</f>
        <v>1177074</v>
      </c>
      <c r="G32" s="3"/>
      <c r="H32" s="3"/>
      <c r="I32" s="3"/>
      <c r="J32" s="3">
        <f>H31</f>
        <v>1177073.6200000001</v>
      </c>
      <c r="K32" s="46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</row>
    <row r="33" spans="2:246" s="29" customFormat="1" x14ac:dyDescent="0.45">
      <c r="B33" s="7"/>
      <c r="C33" s="8"/>
      <c r="D33" s="8"/>
      <c r="E33" s="16"/>
      <c r="F33" s="3"/>
      <c r="G33" s="3"/>
      <c r="H33" s="3"/>
      <c r="I33" s="3"/>
      <c r="J33" s="3"/>
      <c r="K33" s="46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</row>
    <row r="34" spans="2:246" s="29" customFormat="1" x14ac:dyDescent="0.45">
      <c r="B34" s="7"/>
      <c r="C34" s="8"/>
      <c r="D34" s="8" t="s">
        <v>13</v>
      </c>
      <c r="E34" s="16">
        <v>685368</v>
      </c>
      <c r="F34" s="3"/>
      <c r="G34" s="34" t="s">
        <v>50</v>
      </c>
      <c r="H34" s="35">
        <v>104223.96</v>
      </c>
      <c r="I34" s="3"/>
      <c r="J34" s="3"/>
      <c r="K34" s="46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</row>
    <row r="35" spans="2:246" s="29" customFormat="1" x14ac:dyDescent="0.45">
      <c r="B35" s="7"/>
      <c r="C35" s="8"/>
      <c r="D35" s="8"/>
      <c r="E35" s="16"/>
      <c r="F35" s="3"/>
      <c r="G35" s="34" t="s">
        <v>51</v>
      </c>
      <c r="H35" s="35">
        <v>269670.15000000002</v>
      </c>
      <c r="I35" s="3"/>
      <c r="J35" s="3"/>
      <c r="K35" s="46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</row>
    <row r="36" spans="2:246" s="29" customFormat="1" x14ac:dyDescent="0.45">
      <c r="B36" s="7"/>
      <c r="C36" s="8"/>
      <c r="D36" s="8"/>
      <c r="E36" s="16"/>
      <c r="F36" s="3"/>
      <c r="G36" s="34" t="s">
        <v>52</v>
      </c>
      <c r="H36" s="35">
        <v>243724.4</v>
      </c>
      <c r="I36" s="3"/>
      <c r="J36" s="3"/>
      <c r="K36" s="46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</row>
    <row r="37" spans="2:246" s="29" customFormat="1" x14ac:dyDescent="0.45">
      <c r="B37" s="7"/>
      <c r="C37" s="8"/>
      <c r="D37" s="8"/>
      <c r="E37" s="16"/>
      <c r="F37" s="3"/>
      <c r="G37" s="34" t="s">
        <v>53</v>
      </c>
      <c r="H37" s="35">
        <v>43678.07</v>
      </c>
      <c r="I37" s="3"/>
      <c r="J37" s="3"/>
      <c r="K37" s="46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</row>
    <row r="38" spans="2:246" s="29" customFormat="1" x14ac:dyDescent="0.45">
      <c r="B38" s="7"/>
      <c r="C38" s="8"/>
      <c r="D38" s="8"/>
      <c r="E38" s="16"/>
      <c r="F38" s="3"/>
      <c r="G38" s="34" t="s">
        <v>54</v>
      </c>
      <c r="H38" s="35">
        <v>1255.5</v>
      </c>
      <c r="I38" s="3"/>
      <c r="J38" s="3"/>
      <c r="K38" s="46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</row>
    <row r="39" spans="2:246" s="29" customFormat="1" x14ac:dyDescent="0.45">
      <c r="B39" s="7"/>
      <c r="C39" s="8"/>
      <c r="D39" s="8"/>
      <c r="E39" s="16"/>
      <c r="F39" s="3"/>
      <c r="G39" s="34" t="s">
        <v>55</v>
      </c>
      <c r="H39" s="35">
        <v>22816.35</v>
      </c>
      <c r="I39" s="3"/>
      <c r="J39" s="3">
        <f>SUM(H34:H39)</f>
        <v>685368.42999999993</v>
      </c>
      <c r="K39" s="46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</row>
    <row r="40" spans="2:246" s="29" customFormat="1" x14ac:dyDescent="0.45">
      <c r="B40" s="7"/>
      <c r="C40" s="8"/>
      <c r="D40" s="8"/>
      <c r="E40" s="16"/>
      <c r="F40" s="3"/>
      <c r="G40" s="34"/>
      <c r="H40" s="35"/>
      <c r="I40" s="3"/>
      <c r="J40" s="3"/>
      <c r="K40" s="46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</row>
    <row r="41" spans="2:246" s="29" customFormat="1" x14ac:dyDescent="0.45">
      <c r="B41" s="7"/>
      <c r="C41" s="8"/>
      <c r="D41" s="8" t="s">
        <v>14</v>
      </c>
      <c r="E41" s="16">
        <v>1698</v>
      </c>
      <c r="F41" s="3"/>
      <c r="G41" s="34" t="s">
        <v>56</v>
      </c>
      <c r="H41" s="35">
        <v>1697.6</v>
      </c>
      <c r="I41" s="3"/>
      <c r="J41" s="3">
        <f>H41</f>
        <v>1697.6</v>
      </c>
      <c r="K41" s="46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</row>
    <row r="42" spans="2:246" s="29" customFormat="1" x14ac:dyDescent="0.45">
      <c r="B42" s="7"/>
      <c r="C42" s="8"/>
      <c r="D42" s="8"/>
      <c r="E42" s="16"/>
      <c r="F42" s="3"/>
      <c r="G42" s="34"/>
      <c r="H42" s="35"/>
      <c r="I42" s="3"/>
      <c r="J42" s="3"/>
      <c r="K42" s="46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</row>
    <row r="43" spans="2:246" s="29" customFormat="1" x14ac:dyDescent="0.45">
      <c r="B43" s="7"/>
      <c r="C43" s="8"/>
      <c r="D43" s="8" t="s">
        <v>15</v>
      </c>
      <c r="E43" s="16">
        <v>404011</v>
      </c>
      <c r="F43" s="3"/>
      <c r="G43" s="34" t="s">
        <v>57</v>
      </c>
      <c r="H43" s="35">
        <v>82552.14</v>
      </c>
      <c r="I43" s="3"/>
      <c r="J43" s="3"/>
      <c r="K43" s="46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</row>
    <row r="44" spans="2:246" s="29" customFormat="1" x14ac:dyDescent="0.45">
      <c r="B44" s="7"/>
      <c r="C44" s="8"/>
      <c r="D44" s="8"/>
      <c r="E44" s="16"/>
      <c r="F44" s="3"/>
      <c r="G44" s="34" t="s">
        <v>58</v>
      </c>
      <c r="H44" s="35">
        <v>215039.61</v>
      </c>
      <c r="I44" s="3"/>
      <c r="J44" s="3"/>
      <c r="K44" s="46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</row>
    <row r="45" spans="2:246" s="29" customFormat="1" x14ac:dyDescent="0.45">
      <c r="B45" s="7"/>
      <c r="C45" s="8"/>
      <c r="D45" s="8"/>
      <c r="E45" s="16"/>
      <c r="F45" s="3"/>
      <c r="G45" s="34" t="s">
        <v>59</v>
      </c>
      <c r="H45" s="35">
        <v>100259.69</v>
      </c>
      <c r="I45" s="3"/>
      <c r="J45" s="3"/>
      <c r="K45" s="46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</row>
    <row r="46" spans="2:246" s="29" customFormat="1" x14ac:dyDescent="0.45">
      <c r="B46" s="7"/>
      <c r="C46" s="8"/>
      <c r="D46" s="8"/>
      <c r="E46" s="16"/>
      <c r="F46" s="3"/>
      <c r="G46" s="34" t="s">
        <v>60</v>
      </c>
      <c r="H46" s="35">
        <v>6160.32</v>
      </c>
      <c r="I46" s="3"/>
      <c r="J46" s="3">
        <f>SUM(H43:H46)</f>
        <v>404011.76</v>
      </c>
      <c r="K46" s="46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</row>
    <row r="47" spans="2:246" s="29" customFormat="1" x14ac:dyDescent="0.45">
      <c r="B47" s="7"/>
      <c r="C47" s="8"/>
      <c r="D47" s="8"/>
      <c r="E47" s="16"/>
      <c r="F47" s="3"/>
      <c r="G47" s="34"/>
      <c r="H47" s="35"/>
      <c r="I47" s="3"/>
      <c r="J47" s="3"/>
      <c r="K47" s="46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</row>
    <row r="48" spans="2:246" s="29" customFormat="1" x14ac:dyDescent="0.45">
      <c r="B48" s="7"/>
      <c r="C48" s="8"/>
      <c r="D48" s="8" t="s">
        <v>16</v>
      </c>
      <c r="E48" s="16">
        <v>269084</v>
      </c>
      <c r="F48" s="3"/>
      <c r="G48" s="34" t="s">
        <v>61</v>
      </c>
      <c r="H48" s="35">
        <v>269084</v>
      </c>
      <c r="I48" s="3"/>
      <c r="J48" s="3">
        <f>H48</f>
        <v>269084</v>
      </c>
      <c r="K48" s="46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</row>
    <row r="49" spans="2:246" s="29" customFormat="1" x14ac:dyDescent="0.45">
      <c r="B49" s="7"/>
      <c r="C49" s="8"/>
      <c r="D49" s="8"/>
      <c r="E49" s="16"/>
      <c r="F49" s="3"/>
      <c r="G49" s="34"/>
      <c r="H49" s="35"/>
      <c r="I49" s="3"/>
      <c r="J49" s="3"/>
      <c r="K49" s="46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</row>
    <row r="50" spans="2:246" s="29" customFormat="1" x14ac:dyDescent="0.45">
      <c r="B50" s="7"/>
      <c r="C50" s="8"/>
      <c r="D50" s="8" t="s">
        <v>17</v>
      </c>
      <c r="E50" s="16">
        <v>266738</v>
      </c>
      <c r="F50" s="3"/>
      <c r="G50" s="34" t="s">
        <v>62</v>
      </c>
      <c r="H50" s="35">
        <v>574.03</v>
      </c>
      <c r="I50" s="3"/>
      <c r="J50" s="3"/>
      <c r="K50" s="46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</row>
    <row r="51" spans="2:246" s="29" customFormat="1" x14ac:dyDescent="0.45">
      <c r="B51" s="7"/>
      <c r="C51" s="8"/>
      <c r="D51" s="8"/>
      <c r="E51" s="16"/>
      <c r="F51" s="3"/>
      <c r="G51" s="34" t="s">
        <v>63</v>
      </c>
      <c r="H51" s="35">
        <v>451.67</v>
      </c>
      <c r="I51" s="3"/>
      <c r="J51" s="3"/>
      <c r="K51" s="46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</row>
    <row r="52" spans="2:246" s="29" customFormat="1" x14ac:dyDescent="0.45">
      <c r="B52" s="7"/>
      <c r="C52" s="8"/>
      <c r="D52" s="8"/>
      <c r="E52" s="16"/>
      <c r="F52" s="3"/>
      <c r="G52" s="34" t="s">
        <v>64</v>
      </c>
      <c r="H52" s="35">
        <v>43819.83</v>
      </c>
      <c r="I52" s="3"/>
      <c r="J52" s="3"/>
      <c r="K52" s="46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</row>
    <row r="53" spans="2:246" s="29" customFormat="1" x14ac:dyDescent="0.45">
      <c r="B53" s="7"/>
      <c r="C53" s="8"/>
      <c r="D53" s="8"/>
      <c r="E53" s="16"/>
      <c r="F53" s="3"/>
      <c r="G53" s="34" t="s">
        <v>65</v>
      </c>
      <c r="H53" s="35">
        <v>97598.13</v>
      </c>
      <c r="I53" s="3"/>
      <c r="J53" s="3"/>
      <c r="K53" s="46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</row>
    <row r="54" spans="2:246" s="29" customFormat="1" x14ac:dyDescent="0.45">
      <c r="B54" s="7"/>
      <c r="C54" s="8"/>
      <c r="D54" s="8"/>
      <c r="E54" s="16"/>
      <c r="F54" s="3"/>
      <c r="G54" s="34" t="s">
        <v>66</v>
      </c>
      <c r="H54" s="35">
        <v>34414.03</v>
      </c>
      <c r="I54" s="3"/>
      <c r="J54" s="3"/>
      <c r="K54" s="46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</row>
    <row r="55" spans="2:246" s="29" customFormat="1" x14ac:dyDescent="0.45">
      <c r="B55" s="7"/>
      <c r="C55" s="8"/>
      <c r="D55" s="8"/>
      <c r="E55" s="16"/>
      <c r="F55" s="3"/>
      <c r="G55" s="34" t="s">
        <v>67</v>
      </c>
      <c r="H55" s="35">
        <v>63008.79</v>
      </c>
      <c r="I55" s="3"/>
      <c r="J55" s="3"/>
      <c r="K55" s="46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</row>
    <row r="56" spans="2:246" s="29" customFormat="1" x14ac:dyDescent="0.45">
      <c r="B56" s="7"/>
      <c r="C56" s="8"/>
      <c r="D56" s="8"/>
      <c r="E56" s="16"/>
      <c r="F56" s="3"/>
      <c r="G56" s="34" t="s">
        <v>68</v>
      </c>
      <c r="H56" s="35">
        <v>26500.21</v>
      </c>
      <c r="I56" s="3"/>
      <c r="J56" s="3"/>
      <c r="K56" s="4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</row>
    <row r="57" spans="2:246" s="29" customFormat="1" x14ac:dyDescent="0.45">
      <c r="B57" s="7"/>
      <c r="C57" s="8"/>
      <c r="D57" s="8"/>
      <c r="E57" s="16"/>
      <c r="F57" s="3"/>
      <c r="G57" s="34" t="s">
        <v>69</v>
      </c>
      <c r="H57" s="35">
        <v>371.05</v>
      </c>
      <c r="I57" s="3"/>
      <c r="J57" s="3">
        <f>SUM(H50:H57)</f>
        <v>266737.74</v>
      </c>
      <c r="K57" s="46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</row>
    <row r="58" spans="2:246" s="29" customFormat="1" x14ac:dyDescent="0.45">
      <c r="B58" s="7"/>
      <c r="C58" s="8"/>
      <c r="D58" s="8"/>
      <c r="E58" s="16"/>
      <c r="F58" s="3"/>
      <c r="I58" s="3"/>
      <c r="J58" s="3"/>
      <c r="K58" s="46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</row>
    <row r="59" spans="2:246" s="29" customFormat="1" x14ac:dyDescent="0.45">
      <c r="B59" s="7"/>
      <c r="C59" s="8"/>
      <c r="D59" s="8" t="s">
        <v>18</v>
      </c>
      <c r="E59" s="16">
        <v>55497</v>
      </c>
      <c r="F59" s="3"/>
      <c r="G59" s="34" t="s">
        <v>70</v>
      </c>
      <c r="H59" s="35">
        <v>55496.66</v>
      </c>
      <c r="I59" s="3"/>
      <c r="J59" s="3">
        <f>H59</f>
        <v>55496.66</v>
      </c>
      <c r="K59" s="46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</row>
    <row r="60" spans="2:246" s="29" customFormat="1" x14ac:dyDescent="0.45">
      <c r="B60" s="7"/>
      <c r="C60" s="8"/>
      <c r="D60" s="8"/>
      <c r="E60" s="16"/>
      <c r="F60" s="3"/>
      <c r="I60" s="3"/>
      <c r="J60" s="3"/>
      <c r="K60" s="46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</row>
    <row r="61" spans="2:246" s="29" customFormat="1" x14ac:dyDescent="0.45">
      <c r="B61" s="7"/>
      <c r="C61" s="8"/>
      <c r="D61" s="8" t="s">
        <v>19</v>
      </c>
      <c r="E61" s="16">
        <v>32604</v>
      </c>
      <c r="F61" s="3"/>
      <c r="G61" s="34" t="s">
        <v>71</v>
      </c>
      <c r="H61" s="35">
        <v>27375</v>
      </c>
      <c r="I61" s="3"/>
      <c r="J61" s="3"/>
      <c r="K61" s="46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</row>
    <row r="62" spans="2:246" s="29" customFormat="1" x14ac:dyDescent="0.45">
      <c r="B62" s="7"/>
      <c r="C62" s="8"/>
      <c r="D62" s="8"/>
      <c r="E62" s="16"/>
      <c r="F62" s="3"/>
      <c r="G62" s="34" t="s">
        <v>72</v>
      </c>
      <c r="H62" s="35">
        <v>5229.4799999999996</v>
      </c>
      <c r="I62" s="3"/>
      <c r="J62" s="3">
        <f>SUM(H61:H62)</f>
        <v>32604.48</v>
      </c>
      <c r="K62" s="46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</row>
    <row r="63" spans="2:246" s="29" customFormat="1" x14ac:dyDescent="0.45">
      <c r="B63" s="7"/>
      <c r="C63" s="8"/>
      <c r="D63" s="8"/>
      <c r="E63" s="16"/>
      <c r="F63" s="3"/>
      <c r="G63" s="34"/>
      <c r="H63" s="35"/>
      <c r="I63" s="3"/>
      <c r="J63" s="3"/>
      <c r="K63" s="46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</row>
    <row r="64" spans="2:246" s="29" customFormat="1" x14ac:dyDescent="0.45">
      <c r="B64" s="7"/>
      <c r="C64" s="8"/>
      <c r="D64" s="8" t="s">
        <v>20</v>
      </c>
      <c r="E64" s="16">
        <v>31174</v>
      </c>
      <c r="F64" s="3"/>
      <c r="G64" s="34" t="s">
        <v>73</v>
      </c>
      <c r="H64" s="35">
        <v>2718.75</v>
      </c>
      <c r="I64" s="3"/>
      <c r="J64" s="3"/>
      <c r="K64" s="46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</row>
    <row r="65" spans="2:246" s="29" customFormat="1" x14ac:dyDescent="0.45">
      <c r="B65" s="7"/>
      <c r="C65" s="8"/>
      <c r="D65" s="8"/>
      <c r="E65" s="16"/>
      <c r="F65" s="3"/>
      <c r="G65" s="34" t="s">
        <v>74</v>
      </c>
      <c r="H65" s="35">
        <v>20042.09</v>
      </c>
      <c r="I65" s="3"/>
      <c r="J65" s="3"/>
      <c r="K65" s="4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</row>
    <row r="66" spans="2:246" s="29" customFormat="1" x14ac:dyDescent="0.45">
      <c r="B66" s="7"/>
      <c r="C66" s="8"/>
      <c r="D66" s="8"/>
      <c r="E66" s="16"/>
      <c r="F66" s="3"/>
      <c r="G66" s="34" t="s">
        <v>75</v>
      </c>
      <c r="H66" s="35">
        <v>8413.2000000000007</v>
      </c>
      <c r="I66" s="3"/>
      <c r="J66" s="3">
        <f>SUM(H64:H66)</f>
        <v>31174.04</v>
      </c>
      <c r="K66" s="4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</row>
    <row r="67" spans="2:246" s="29" customFormat="1" x14ac:dyDescent="0.45">
      <c r="B67" s="7"/>
      <c r="C67" s="8"/>
      <c r="D67" s="8"/>
      <c r="E67" s="16"/>
      <c r="F67" s="3"/>
      <c r="I67" s="3"/>
      <c r="J67" s="3"/>
      <c r="K67" s="4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</row>
    <row r="68" spans="2:246" s="29" customFormat="1" x14ac:dyDescent="0.45">
      <c r="B68" s="7"/>
      <c r="C68" s="8"/>
      <c r="D68" s="8" t="s">
        <v>21</v>
      </c>
      <c r="E68" s="17">
        <v>188941</v>
      </c>
      <c r="F68" s="3"/>
      <c r="G68" s="34" t="s">
        <v>76</v>
      </c>
      <c r="H68" s="35">
        <v>793.63</v>
      </c>
      <c r="I68" s="3"/>
      <c r="J68" s="3"/>
      <c r="K68" s="4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</row>
    <row r="69" spans="2:246" s="29" customFormat="1" x14ac:dyDescent="0.45">
      <c r="B69" s="7"/>
      <c r="C69" s="8"/>
      <c r="D69" s="8"/>
      <c r="E69" s="17"/>
      <c r="F69" s="3"/>
      <c r="G69" s="34" t="s">
        <v>77</v>
      </c>
      <c r="H69" s="35">
        <v>7600</v>
      </c>
      <c r="I69" s="3"/>
      <c r="J69" s="3"/>
      <c r="K69" s="4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</row>
    <row r="70" spans="2:246" s="29" customFormat="1" x14ac:dyDescent="0.45">
      <c r="B70" s="7"/>
      <c r="C70" s="8"/>
      <c r="D70" s="8"/>
      <c r="E70" s="17"/>
      <c r="F70" s="3"/>
      <c r="G70" s="34" t="s">
        <v>78</v>
      </c>
      <c r="H70" s="35">
        <v>3280.91</v>
      </c>
      <c r="I70" s="3"/>
      <c r="J70" s="3"/>
      <c r="K70" s="4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</row>
    <row r="71" spans="2:246" s="29" customFormat="1" x14ac:dyDescent="0.45">
      <c r="B71" s="7"/>
      <c r="C71" s="8"/>
      <c r="D71" s="8"/>
      <c r="E71" s="17"/>
      <c r="F71" s="3"/>
      <c r="G71" s="34" t="s">
        <v>79</v>
      </c>
      <c r="H71" s="35">
        <v>30930.240000000002</v>
      </c>
      <c r="I71" s="3"/>
      <c r="J71" s="3"/>
      <c r="K71" s="4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</row>
    <row r="72" spans="2:246" s="29" customFormat="1" x14ac:dyDescent="0.45">
      <c r="B72" s="7"/>
      <c r="C72" s="8"/>
      <c r="D72" s="8"/>
      <c r="E72" s="17"/>
      <c r="F72" s="3"/>
      <c r="G72" s="34" t="s">
        <v>80</v>
      </c>
      <c r="H72" s="35">
        <v>14336.56</v>
      </c>
      <c r="I72" s="3"/>
      <c r="J72" s="3"/>
      <c r="K72" s="4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</row>
    <row r="73" spans="2:246" s="29" customFormat="1" x14ac:dyDescent="0.45">
      <c r="B73" s="7"/>
      <c r="C73" s="8"/>
      <c r="D73" s="8"/>
      <c r="E73" s="17"/>
      <c r="F73" s="3"/>
      <c r="G73" s="34" t="s">
        <v>81</v>
      </c>
      <c r="H73" s="35">
        <v>14648.33</v>
      </c>
      <c r="I73" s="3"/>
      <c r="J73" s="3"/>
      <c r="K73" s="4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</row>
    <row r="74" spans="2:246" s="29" customFormat="1" x14ac:dyDescent="0.45">
      <c r="B74" s="7"/>
      <c r="C74" s="8"/>
      <c r="D74" s="8"/>
      <c r="E74" s="17"/>
      <c r="F74" s="3"/>
      <c r="G74" s="34" t="s">
        <v>82</v>
      </c>
      <c r="H74" s="35">
        <v>24567.9</v>
      </c>
      <c r="I74" s="3"/>
      <c r="J74" s="3"/>
      <c r="K74" s="4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</row>
    <row r="75" spans="2:246" s="29" customFormat="1" x14ac:dyDescent="0.45">
      <c r="B75" s="7"/>
      <c r="C75" s="8"/>
      <c r="D75" s="8"/>
      <c r="E75" s="17"/>
      <c r="F75" s="3"/>
      <c r="G75" s="34" t="s">
        <v>83</v>
      </c>
      <c r="H75" s="35">
        <v>11611.13</v>
      </c>
      <c r="I75" s="3"/>
      <c r="J75" s="3"/>
      <c r="K75" s="4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</row>
    <row r="76" spans="2:246" s="29" customFormat="1" x14ac:dyDescent="0.45">
      <c r="B76" s="7"/>
      <c r="C76" s="8"/>
      <c r="D76" s="8"/>
      <c r="E76" s="17"/>
      <c r="F76" s="3"/>
      <c r="G76" s="34" t="s">
        <v>85</v>
      </c>
      <c r="H76" s="35">
        <v>779.85</v>
      </c>
      <c r="I76" s="3"/>
      <c r="K76" s="4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</row>
    <row r="77" spans="2:246" s="29" customFormat="1" x14ac:dyDescent="0.45">
      <c r="B77" s="7"/>
      <c r="C77" s="8"/>
      <c r="D77" s="8"/>
      <c r="E77" s="17"/>
      <c r="F77" s="3"/>
      <c r="G77" s="34" t="s">
        <v>113</v>
      </c>
      <c r="H77" s="35">
        <v>80392.679999999993</v>
      </c>
      <c r="J77" s="3">
        <f>SUM(H68:H77)</f>
        <v>188941.23</v>
      </c>
      <c r="K77" s="4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</row>
    <row r="78" spans="2:246" s="29" customFormat="1" x14ac:dyDescent="0.45">
      <c r="B78" s="7"/>
      <c r="C78" s="8"/>
      <c r="D78" s="8"/>
      <c r="E78" s="17"/>
      <c r="F78" s="3"/>
      <c r="G78" s="3"/>
      <c r="H78" s="3"/>
      <c r="I78" s="3"/>
      <c r="J78" s="3"/>
      <c r="K78" s="46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</row>
    <row r="79" spans="2:246" s="29" customFormat="1" x14ac:dyDescent="0.45">
      <c r="B79" s="7"/>
      <c r="C79" s="8"/>
      <c r="D79" s="8" t="s">
        <v>22</v>
      </c>
      <c r="E79" s="17">
        <v>29526</v>
      </c>
      <c r="F79" s="3"/>
      <c r="G79" s="34" t="s">
        <v>86</v>
      </c>
      <c r="H79" s="35">
        <v>28823.39</v>
      </c>
      <c r="I79" s="3"/>
      <c r="J79" s="3"/>
      <c r="K79" s="46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</row>
    <row r="80" spans="2:246" s="29" customFormat="1" x14ac:dyDescent="0.45">
      <c r="B80" s="7"/>
      <c r="C80" s="8"/>
      <c r="D80" s="8"/>
      <c r="E80" s="17"/>
      <c r="F80" s="3"/>
      <c r="G80" s="34" t="s">
        <v>87</v>
      </c>
      <c r="H80" s="35">
        <v>522.24</v>
      </c>
      <c r="I80" s="3"/>
      <c r="J80" s="3"/>
      <c r="K80" s="46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</row>
    <row r="81" spans="2:246" s="29" customFormat="1" x14ac:dyDescent="0.45">
      <c r="B81" s="7"/>
      <c r="C81" s="8"/>
      <c r="D81" s="8"/>
      <c r="E81" s="17"/>
      <c r="F81" s="3"/>
      <c r="G81" s="34" t="s">
        <v>88</v>
      </c>
      <c r="H81" s="35">
        <v>180.48</v>
      </c>
      <c r="I81" s="3"/>
      <c r="J81" s="3">
        <f>SUM(H79:H81)</f>
        <v>29526.11</v>
      </c>
      <c r="K81" s="46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</row>
    <row r="82" spans="2:246" s="29" customFormat="1" x14ac:dyDescent="0.45">
      <c r="B82" s="7"/>
      <c r="C82" s="8"/>
      <c r="D82" s="8"/>
      <c r="E82" s="17"/>
      <c r="F82" s="3"/>
      <c r="G82" s="34"/>
      <c r="H82" s="35"/>
      <c r="I82" s="3"/>
      <c r="J82" s="3"/>
      <c r="K82" s="46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</row>
    <row r="83" spans="2:246" s="29" customFormat="1" x14ac:dyDescent="0.45">
      <c r="B83" s="7"/>
      <c r="C83" s="8"/>
      <c r="D83" s="8" t="s">
        <v>23</v>
      </c>
      <c r="E83" s="16">
        <v>77214</v>
      </c>
      <c r="F83" s="3"/>
      <c r="G83" s="34" t="s">
        <v>89</v>
      </c>
      <c r="H83" s="35"/>
      <c r="I83" s="35">
        <v>4029.9</v>
      </c>
      <c r="J83" s="3"/>
      <c r="K83" s="46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</row>
    <row r="84" spans="2:246" s="29" customFormat="1" x14ac:dyDescent="0.45">
      <c r="B84" s="7"/>
      <c r="C84" s="8"/>
      <c r="D84" s="8"/>
      <c r="E84" s="16"/>
      <c r="F84" s="3"/>
      <c r="G84" s="34" t="s">
        <v>90</v>
      </c>
      <c r="H84" s="35">
        <v>143.93</v>
      </c>
      <c r="I84" s="35"/>
      <c r="J84" s="3"/>
      <c r="K84" s="46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</row>
    <row r="85" spans="2:246" s="29" customFormat="1" x14ac:dyDescent="0.45">
      <c r="B85" s="7"/>
      <c r="C85" s="8"/>
      <c r="D85" s="8"/>
      <c r="E85" s="16"/>
      <c r="F85" s="3"/>
      <c r="G85" s="34" t="s">
        <v>91</v>
      </c>
      <c r="H85" s="35">
        <v>46017.01</v>
      </c>
      <c r="I85" s="35"/>
      <c r="J85" s="3"/>
      <c r="K85" s="46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</row>
    <row r="86" spans="2:246" s="29" customFormat="1" x14ac:dyDescent="0.45">
      <c r="B86" s="7"/>
      <c r="C86" s="8"/>
      <c r="D86" s="8"/>
      <c r="E86" s="16"/>
      <c r="F86" s="3"/>
      <c r="G86" s="34" t="s">
        <v>92</v>
      </c>
      <c r="H86" s="35">
        <v>20741.78</v>
      </c>
      <c r="I86" s="35"/>
      <c r="J86" s="3"/>
      <c r="K86" s="46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</row>
    <row r="87" spans="2:246" s="29" customFormat="1" x14ac:dyDescent="0.45">
      <c r="B87" s="7"/>
      <c r="C87" s="8"/>
      <c r="D87" s="8"/>
      <c r="E87" s="16"/>
      <c r="F87" s="3"/>
      <c r="G87" s="34" t="s">
        <v>93</v>
      </c>
      <c r="H87" s="35">
        <v>14340.77</v>
      </c>
      <c r="I87" s="35"/>
      <c r="J87" s="3">
        <f>SUM(H84:H87)-I83</f>
        <v>77213.590000000011</v>
      </c>
      <c r="K87" s="46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</row>
    <row r="88" spans="2:246" s="29" customFormat="1" x14ac:dyDescent="0.45">
      <c r="B88" s="7"/>
      <c r="C88" s="8"/>
      <c r="D88" s="8"/>
      <c r="E88" s="16"/>
      <c r="F88" s="3"/>
      <c r="G88" s="34"/>
      <c r="H88" s="35"/>
      <c r="I88" s="35"/>
      <c r="J88" s="3"/>
      <c r="K88" s="46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</row>
    <row r="89" spans="2:246" s="29" customFormat="1" x14ac:dyDescent="0.45">
      <c r="B89" s="7"/>
      <c r="C89" s="8"/>
      <c r="D89" s="8" t="s">
        <v>24</v>
      </c>
      <c r="E89" s="16">
        <v>67997</v>
      </c>
      <c r="F89" s="3"/>
      <c r="G89" s="34" t="s">
        <v>94</v>
      </c>
      <c r="H89" s="35">
        <v>66376</v>
      </c>
      <c r="I89" s="35"/>
      <c r="J89" s="3"/>
      <c r="K89" s="46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</row>
    <row r="90" spans="2:246" s="29" customFormat="1" x14ac:dyDescent="0.45">
      <c r="B90" s="7"/>
      <c r="C90" s="8"/>
      <c r="D90" s="8"/>
      <c r="E90" s="16"/>
      <c r="F90" s="3"/>
      <c r="G90" s="34" t="s">
        <v>96</v>
      </c>
      <c r="H90" s="35">
        <v>1620.66</v>
      </c>
      <c r="I90" s="35"/>
      <c r="J90" s="3">
        <f>SUM(H89:H90)</f>
        <v>67996.66</v>
      </c>
      <c r="K90" s="46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</row>
    <row r="91" spans="2:246" s="29" customFormat="1" x14ac:dyDescent="0.45">
      <c r="B91" s="7"/>
      <c r="C91" s="8"/>
      <c r="D91" s="8"/>
      <c r="E91" s="16"/>
      <c r="F91" s="3"/>
      <c r="G91" s="34"/>
      <c r="H91" s="35"/>
      <c r="I91" s="35"/>
      <c r="J91" s="3"/>
      <c r="K91" s="46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</row>
    <row r="92" spans="2:246" s="29" customFormat="1" x14ac:dyDescent="0.45">
      <c r="B92" s="7"/>
      <c r="C92" s="8"/>
      <c r="D92" s="8" t="s">
        <v>25</v>
      </c>
      <c r="E92" s="16">
        <v>9125</v>
      </c>
      <c r="F92" s="3"/>
      <c r="G92" s="34" t="s">
        <v>95</v>
      </c>
      <c r="H92" s="35">
        <v>9124.7099999999991</v>
      </c>
      <c r="I92" s="35"/>
      <c r="J92" s="3">
        <f>H92</f>
        <v>9124.7099999999991</v>
      </c>
      <c r="K92" s="46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</row>
    <row r="93" spans="2:246" s="29" customFormat="1" x14ac:dyDescent="0.45">
      <c r="B93" s="7"/>
      <c r="C93" s="8"/>
      <c r="D93" s="8"/>
      <c r="E93" s="16"/>
      <c r="F93" s="3"/>
      <c r="G93" s="34"/>
      <c r="H93" s="35"/>
      <c r="I93" s="35"/>
      <c r="J93" s="3"/>
      <c r="K93" s="46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</row>
    <row r="94" spans="2:246" s="29" customFormat="1" x14ac:dyDescent="0.45">
      <c r="B94" s="7"/>
      <c r="C94" s="8"/>
      <c r="D94" s="8" t="s">
        <v>26</v>
      </c>
      <c r="E94" s="16">
        <v>469</v>
      </c>
      <c r="F94" s="3" t="s">
        <v>117</v>
      </c>
      <c r="G94" s="34" t="s">
        <v>97</v>
      </c>
      <c r="H94" s="35">
        <v>541.94000000000005</v>
      </c>
      <c r="I94" s="35"/>
      <c r="J94" s="3">
        <f>H94</f>
        <v>541.94000000000005</v>
      </c>
      <c r="K94" s="46">
        <f>E94-H94</f>
        <v>-72.940000000000055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</row>
    <row r="95" spans="2:246" s="29" customFormat="1" x14ac:dyDescent="0.45">
      <c r="B95" s="7"/>
      <c r="C95" s="8"/>
      <c r="D95" s="8"/>
      <c r="E95" s="16"/>
      <c r="F95" s="3"/>
      <c r="G95" s="34"/>
      <c r="H95" s="35"/>
      <c r="I95" s="35"/>
      <c r="J95" s="3"/>
      <c r="K95" s="46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</row>
    <row r="96" spans="2:246" s="29" customFormat="1" x14ac:dyDescent="0.45">
      <c r="B96" s="7"/>
      <c r="C96" s="8"/>
      <c r="D96" s="8" t="s">
        <v>27</v>
      </c>
      <c r="E96" s="16">
        <v>17868</v>
      </c>
      <c r="F96" s="3"/>
      <c r="G96" s="34" t="s">
        <v>98</v>
      </c>
      <c r="H96" s="35">
        <v>17867.830000000002</v>
      </c>
      <c r="I96" s="35"/>
      <c r="J96" s="3">
        <f>H96</f>
        <v>17867.830000000002</v>
      </c>
      <c r="K96" s="46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</row>
    <row r="97" spans="2:246" s="29" customFormat="1" x14ac:dyDescent="0.45">
      <c r="B97" s="7"/>
      <c r="C97" s="8"/>
      <c r="D97" s="8"/>
      <c r="E97" s="16"/>
      <c r="F97" s="3"/>
      <c r="G97" s="34"/>
      <c r="H97" s="35"/>
      <c r="I97" s="35"/>
      <c r="J97" s="3"/>
      <c r="K97" s="46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</row>
    <row r="98" spans="2:246" s="29" customFormat="1" x14ac:dyDescent="0.45">
      <c r="B98" s="7"/>
      <c r="C98" s="8"/>
      <c r="D98" s="8" t="s">
        <v>28</v>
      </c>
      <c r="E98" s="10">
        <v>193165</v>
      </c>
      <c r="F98" s="3"/>
      <c r="G98" s="34" t="s">
        <v>103</v>
      </c>
      <c r="H98" s="35">
        <v>14576.35</v>
      </c>
      <c r="I98" s="3"/>
      <c r="J98" s="3"/>
      <c r="K98" s="46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</row>
    <row r="99" spans="2:246" s="29" customFormat="1" x14ac:dyDescent="0.45">
      <c r="B99" s="7"/>
      <c r="C99" s="8"/>
      <c r="D99" s="8"/>
      <c r="E99" s="10"/>
      <c r="F99" s="3"/>
      <c r="G99" s="34" t="s">
        <v>104</v>
      </c>
      <c r="H99" s="35">
        <v>261.31</v>
      </c>
      <c r="I99" s="3"/>
      <c r="J99" s="3"/>
      <c r="K99" s="46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</row>
    <row r="100" spans="2:246" s="29" customFormat="1" x14ac:dyDescent="0.45">
      <c r="B100" s="7"/>
      <c r="C100" s="8"/>
      <c r="D100" s="8"/>
      <c r="E100" s="10"/>
      <c r="F100" s="3"/>
      <c r="G100" s="34" t="s">
        <v>105</v>
      </c>
      <c r="H100" s="35">
        <v>390.89</v>
      </c>
      <c r="I100" s="3"/>
      <c r="J100" s="3"/>
      <c r="K100" s="46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</row>
    <row r="101" spans="2:246" s="29" customFormat="1" x14ac:dyDescent="0.45">
      <c r="B101" s="7"/>
      <c r="C101" s="8"/>
      <c r="D101" s="8"/>
      <c r="E101" s="10"/>
      <c r="F101" s="3"/>
      <c r="G101" s="34" t="s">
        <v>106</v>
      </c>
      <c r="H101" s="35">
        <v>3544.83</v>
      </c>
      <c r="I101" s="3"/>
      <c r="J101" s="3"/>
      <c r="K101" s="46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</row>
    <row r="102" spans="2:246" s="29" customFormat="1" x14ac:dyDescent="0.45">
      <c r="B102" s="7"/>
      <c r="C102" s="8"/>
      <c r="D102" s="8"/>
      <c r="E102" s="10"/>
      <c r="F102" s="3"/>
      <c r="G102" s="34" t="s">
        <v>107</v>
      </c>
      <c r="H102" s="35">
        <v>8949.8799999999992</v>
      </c>
      <c r="I102" s="3"/>
      <c r="J102" s="3"/>
      <c r="K102" s="46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</row>
    <row r="103" spans="2:246" s="29" customFormat="1" x14ac:dyDescent="0.45">
      <c r="B103" s="7"/>
      <c r="C103" s="8"/>
      <c r="D103" s="8"/>
      <c r="E103" s="10"/>
      <c r="F103" s="3"/>
      <c r="G103" s="34" t="s">
        <v>108</v>
      </c>
      <c r="H103" s="35">
        <v>2635.34</v>
      </c>
      <c r="I103" s="3"/>
      <c r="J103" s="3"/>
      <c r="K103" s="46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</row>
    <row r="104" spans="2:246" s="29" customFormat="1" x14ac:dyDescent="0.45">
      <c r="B104" s="7"/>
      <c r="C104" s="8"/>
      <c r="D104" s="8"/>
      <c r="E104" s="10"/>
      <c r="F104" s="3"/>
      <c r="G104" s="34" t="s">
        <v>109</v>
      </c>
      <c r="H104" s="35">
        <v>55591.16</v>
      </c>
      <c r="I104" s="3"/>
      <c r="J104" s="3"/>
      <c r="K104" s="46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</row>
    <row r="105" spans="2:246" s="29" customFormat="1" x14ac:dyDescent="0.45">
      <c r="B105" s="7"/>
      <c r="C105" s="8"/>
      <c r="D105" s="8"/>
      <c r="E105" s="10"/>
      <c r="F105" s="3"/>
      <c r="G105" s="34" t="s">
        <v>110</v>
      </c>
      <c r="H105" s="35">
        <v>2360.4299999999998</v>
      </c>
      <c r="I105" s="3"/>
      <c r="J105" s="3"/>
      <c r="K105" s="46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</row>
    <row r="106" spans="2:246" s="29" customFormat="1" x14ac:dyDescent="0.45">
      <c r="B106" s="7"/>
      <c r="C106" s="8"/>
      <c r="D106" s="8"/>
      <c r="E106" s="10"/>
      <c r="F106" s="3"/>
      <c r="G106" s="34" t="s">
        <v>111</v>
      </c>
      <c r="H106" s="35">
        <v>15136.63</v>
      </c>
      <c r="I106" s="3"/>
      <c r="J106" s="3"/>
      <c r="K106" s="46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</row>
    <row r="107" spans="2:246" s="29" customFormat="1" x14ac:dyDescent="0.45">
      <c r="B107" s="7"/>
      <c r="C107" s="8"/>
      <c r="D107" s="8"/>
      <c r="E107" s="10"/>
      <c r="F107" s="3"/>
      <c r="G107" s="34" t="s">
        <v>112</v>
      </c>
      <c r="H107" s="35">
        <v>75</v>
      </c>
      <c r="I107" s="3"/>
      <c r="J107" s="3"/>
      <c r="K107" s="46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</row>
    <row r="108" spans="2:246" s="29" customFormat="1" x14ac:dyDescent="0.45">
      <c r="B108" s="7"/>
      <c r="C108" s="8"/>
      <c r="D108" s="8"/>
      <c r="E108" s="10"/>
      <c r="F108" s="3"/>
      <c r="G108" s="34" t="s">
        <v>84</v>
      </c>
      <c r="H108" s="35">
        <v>11438.93</v>
      </c>
      <c r="I108" s="3"/>
      <c r="J108" s="3"/>
      <c r="K108" s="46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</row>
    <row r="109" spans="2:246" s="29" customFormat="1" x14ac:dyDescent="0.45">
      <c r="B109" s="7"/>
      <c r="C109" s="8"/>
      <c r="D109" s="8"/>
      <c r="E109" s="10"/>
      <c r="F109" s="3"/>
      <c r="G109" s="34" t="s">
        <v>99</v>
      </c>
      <c r="H109" s="35">
        <v>6693.44</v>
      </c>
      <c r="I109" s="3"/>
      <c r="J109" s="3"/>
      <c r="K109" s="46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</row>
    <row r="110" spans="2:246" s="29" customFormat="1" x14ac:dyDescent="0.45">
      <c r="B110" s="7"/>
      <c r="C110" s="8"/>
      <c r="D110" s="8"/>
      <c r="E110" s="10"/>
      <c r="F110" s="3"/>
      <c r="G110" s="34" t="s">
        <v>100</v>
      </c>
      <c r="H110" s="35">
        <v>12986.83</v>
      </c>
      <c r="I110" s="3"/>
      <c r="J110" s="3"/>
      <c r="K110" s="46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</row>
    <row r="111" spans="2:246" s="29" customFormat="1" x14ac:dyDescent="0.45">
      <c r="B111" s="7"/>
      <c r="C111" s="8"/>
      <c r="D111" s="8"/>
      <c r="E111" s="10"/>
      <c r="F111" s="3"/>
      <c r="G111" s="34" t="s">
        <v>101</v>
      </c>
      <c r="H111" s="35">
        <v>7315.03</v>
      </c>
      <c r="I111" s="3"/>
      <c r="J111" s="3"/>
      <c r="K111" s="46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</row>
    <row r="112" spans="2:246" s="29" customFormat="1" x14ac:dyDescent="0.45">
      <c r="B112" s="7"/>
      <c r="C112" s="8"/>
      <c r="D112" s="8"/>
      <c r="E112" s="10"/>
      <c r="F112" s="3"/>
      <c r="G112" s="34" t="s">
        <v>102</v>
      </c>
      <c r="H112" s="35">
        <v>51208.800000000003</v>
      </c>
      <c r="I112" s="3"/>
      <c r="J112" s="3">
        <f>SUM(H98:H112)</f>
        <v>193164.84999999998</v>
      </c>
      <c r="K112" s="46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</row>
    <row r="113" spans="2:246" s="29" customFormat="1" x14ac:dyDescent="0.45">
      <c r="B113" s="7"/>
      <c r="C113" s="8"/>
      <c r="D113" s="8"/>
      <c r="E113" s="10"/>
      <c r="F113" s="3"/>
      <c r="G113" s="34"/>
      <c r="H113" s="35"/>
      <c r="I113" s="3"/>
      <c r="J113" s="3"/>
      <c r="K113" s="46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</row>
    <row r="114" spans="2:246" s="29" customFormat="1" x14ac:dyDescent="0.45">
      <c r="B114" s="7"/>
      <c r="C114" s="8" t="s">
        <v>29</v>
      </c>
      <c r="D114" s="8"/>
      <c r="E114" s="8">
        <v>3507553</v>
      </c>
      <c r="F114" s="3"/>
      <c r="I114" s="3"/>
      <c r="J114" s="3">
        <f>SUM(J31:J113)</f>
        <v>3507625.2500000005</v>
      </c>
      <c r="K114" s="46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</row>
    <row r="115" spans="2:246" s="29" customFormat="1" x14ac:dyDescent="0.45">
      <c r="B115" s="7"/>
      <c r="C115" s="8"/>
      <c r="D115" s="8"/>
      <c r="E115" s="8"/>
      <c r="F115" s="3"/>
      <c r="G115" s="4"/>
      <c r="H115" s="3"/>
      <c r="I115" s="3"/>
      <c r="J115" s="3"/>
      <c r="K115" s="46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</row>
    <row r="116" spans="2:246" s="29" customFormat="1" x14ac:dyDescent="0.45">
      <c r="B116" s="7"/>
      <c r="C116" s="8" t="s">
        <v>30</v>
      </c>
      <c r="D116" s="8"/>
      <c r="E116" s="8">
        <v>1239687</v>
      </c>
      <c r="F116" s="3"/>
      <c r="G116" s="34" t="s">
        <v>46</v>
      </c>
      <c r="H116" s="35">
        <v>1239686.94</v>
      </c>
      <c r="I116" s="3"/>
      <c r="J116" s="3">
        <f>H116</f>
        <v>1239686.94</v>
      </c>
      <c r="K116" s="46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</row>
    <row r="117" spans="2:246" s="29" customFormat="1" x14ac:dyDescent="0.45">
      <c r="B117" s="7"/>
      <c r="C117" s="8"/>
      <c r="D117" s="8"/>
      <c r="E117" s="8"/>
      <c r="F117" s="3"/>
      <c r="G117" s="34"/>
      <c r="H117" s="35"/>
      <c r="I117" s="3"/>
      <c r="J117" s="3"/>
      <c r="K117" s="46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</row>
    <row r="118" spans="2:246" s="29" customFormat="1" x14ac:dyDescent="0.45">
      <c r="B118" s="7"/>
      <c r="C118" s="8" t="s">
        <v>31</v>
      </c>
      <c r="D118" s="8"/>
      <c r="E118" s="10">
        <v>91646</v>
      </c>
      <c r="F118" s="28"/>
      <c r="G118" s="34" t="s">
        <v>47</v>
      </c>
      <c r="H118" s="35">
        <v>6062.6</v>
      </c>
      <c r="I118" s="3"/>
      <c r="J118" s="3"/>
      <c r="K118" s="46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</row>
    <row r="119" spans="2:246" s="29" customFormat="1" x14ac:dyDescent="0.45">
      <c r="B119" s="7"/>
      <c r="C119" s="8"/>
      <c r="D119" s="8"/>
      <c r="E119" s="10"/>
      <c r="F119" s="28"/>
      <c r="G119" s="34" t="s">
        <v>48</v>
      </c>
      <c r="H119" s="35">
        <v>85583.42</v>
      </c>
      <c r="I119" s="3"/>
      <c r="J119" s="3">
        <f>SUM(H118:H119)</f>
        <v>91646.02</v>
      </c>
      <c r="K119" s="46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</row>
    <row r="120" spans="2:246" s="29" customFormat="1" x14ac:dyDescent="0.45">
      <c r="B120" s="7"/>
      <c r="C120" s="8"/>
      <c r="D120" s="8"/>
      <c r="E120" s="10"/>
      <c r="F120" s="28"/>
      <c r="G120" s="28"/>
      <c r="H120" s="28"/>
      <c r="I120" s="3"/>
      <c r="J120" s="3"/>
      <c r="K120" s="46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</row>
    <row r="121" spans="2:246" s="29" customFormat="1" x14ac:dyDescent="0.45">
      <c r="B121" s="7"/>
      <c r="C121" s="8"/>
      <c r="D121" s="8"/>
      <c r="E121" s="10"/>
      <c r="F121" s="28"/>
      <c r="G121" s="28"/>
      <c r="H121" s="28"/>
      <c r="I121" s="3"/>
      <c r="J121" s="3"/>
      <c r="K121" s="46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</row>
    <row r="122" spans="2:246" s="29" customFormat="1" x14ac:dyDescent="0.45">
      <c r="B122" s="7"/>
      <c r="C122" s="8"/>
      <c r="D122" s="8"/>
      <c r="E122" s="10"/>
      <c r="F122" s="28"/>
      <c r="G122" s="28"/>
      <c r="H122" s="28"/>
      <c r="I122" s="3"/>
      <c r="J122" s="3"/>
      <c r="K122" s="46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</row>
    <row r="123" spans="2:246" s="29" customFormat="1" x14ac:dyDescent="0.45">
      <c r="B123" s="7"/>
      <c r="C123" s="8"/>
      <c r="D123" s="8"/>
      <c r="E123" s="10"/>
      <c r="F123" s="28"/>
      <c r="G123" s="34"/>
      <c r="H123" s="35"/>
      <c r="I123" s="3"/>
      <c r="J123" s="3"/>
      <c r="K123" s="46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</row>
    <row r="124" spans="2:246" s="29" customFormat="1" x14ac:dyDescent="0.45">
      <c r="B124" s="11" t="s">
        <v>32</v>
      </c>
      <c r="C124" s="8"/>
      <c r="D124" s="8"/>
      <c r="E124" s="13">
        <v>4838886</v>
      </c>
      <c r="F124" s="28"/>
      <c r="G124" s="28"/>
      <c r="H124" s="28"/>
      <c r="I124" s="3"/>
      <c r="J124" s="30">
        <f>SUM(J114:J123)</f>
        <v>4838958.21</v>
      </c>
      <c r="K124" s="47">
        <f>E124-J124</f>
        <v>-72.209999999962747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</row>
    <row r="125" spans="2:246" s="29" customFormat="1" x14ac:dyDescent="0.45">
      <c r="B125" s="38"/>
      <c r="K125" s="48"/>
    </row>
    <row r="126" spans="2:246" x14ac:dyDescent="0.45">
      <c r="B126" s="39" t="s">
        <v>119</v>
      </c>
      <c r="K126" s="49"/>
    </row>
    <row r="127" spans="2:246" x14ac:dyDescent="0.45">
      <c r="B127" s="40" t="s">
        <v>118</v>
      </c>
      <c r="C127" s="41"/>
      <c r="D127" s="41"/>
      <c r="E127" s="41"/>
      <c r="F127" s="41"/>
      <c r="G127" s="42"/>
      <c r="H127" s="43"/>
      <c r="I127" s="43"/>
      <c r="J127" s="41"/>
      <c r="K127" s="50"/>
    </row>
    <row r="128" spans="2:246" x14ac:dyDescent="0.45">
      <c r="G128" s="20"/>
      <c r="H128" s="21"/>
      <c r="I128" s="21"/>
    </row>
    <row r="132" spans="7:16" x14ac:dyDescent="0.45">
      <c r="G132" s="20"/>
      <c r="H132" s="21"/>
      <c r="I132" s="21"/>
    </row>
    <row r="134" spans="7:16" x14ac:dyDescent="0.45">
      <c r="I134" s="22"/>
      <c r="J134" s="21"/>
      <c r="K134" s="22"/>
      <c r="L134" s="22"/>
      <c r="M134" s="22"/>
      <c r="N134" s="22"/>
      <c r="O134" s="22"/>
      <c r="P134" s="21"/>
    </row>
    <row r="141" spans="7:16" x14ac:dyDescent="0.45">
      <c r="I141" s="21"/>
    </row>
    <row r="142" spans="7:16" x14ac:dyDescent="0.45">
      <c r="I142" s="21"/>
    </row>
    <row r="143" spans="7:16" x14ac:dyDescent="0.45">
      <c r="I143" s="21"/>
    </row>
    <row r="144" spans="7:16" x14ac:dyDescent="0.45">
      <c r="I144" s="21"/>
    </row>
    <row r="145" spans="9:9" x14ac:dyDescent="0.45">
      <c r="I145" s="21"/>
    </row>
    <row r="146" spans="9:9" x14ac:dyDescent="0.45">
      <c r="I146" s="21"/>
    </row>
    <row r="147" spans="9:9" x14ac:dyDescent="0.45">
      <c r="I147" s="21"/>
    </row>
    <row r="148" spans="9:9" x14ac:dyDescent="0.45">
      <c r="I148" s="21"/>
    </row>
    <row r="149" spans="9:9" x14ac:dyDescent="0.45">
      <c r="I149" s="21"/>
    </row>
    <row r="150" spans="9:9" x14ac:dyDescent="0.45">
      <c r="I150" s="21"/>
    </row>
    <row r="151" spans="9:9" x14ac:dyDescent="0.45">
      <c r="I151" s="21"/>
    </row>
    <row r="152" spans="9:9" x14ac:dyDescent="0.45">
      <c r="I152" s="21"/>
    </row>
    <row r="153" spans="9:9" x14ac:dyDescent="0.45">
      <c r="I153" s="21"/>
    </row>
    <row r="154" spans="9:9" x14ac:dyDescent="0.45">
      <c r="I154" s="21"/>
    </row>
    <row r="155" spans="9:9" x14ac:dyDescent="0.45">
      <c r="I155" s="21"/>
    </row>
    <row r="156" spans="9:9" x14ac:dyDescent="0.45">
      <c r="I156" s="21"/>
    </row>
    <row r="157" spans="9:9" x14ac:dyDescent="0.45">
      <c r="I157" s="21"/>
    </row>
    <row r="158" spans="9:9" x14ac:dyDescent="0.45">
      <c r="I158" s="21"/>
    </row>
    <row r="159" spans="9:9" x14ac:dyDescent="0.45">
      <c r="I159" s="21"/>
    </row>
    <row r="160" spans="9:9" x14ac:dyDescent="0.45">
      <c r="I160" s="21"/>
    </row>
    <row r="161" spans="9:9" x14ac:dyDescent="0.45">
      <c r="I161" s="21"/>
    </row>
    <row r="162" spans="9:9" x14ac:dyDescent="0.45">
      <c r="I162" s="21"/>
    </row>
    <row r="163" spans="9:9" x14ac:dyDescent="0.45">
      <c r="I163" s="21"/>
    </row>
    <row r="164" spans="9:9" x14ac:dyDescent="0.45">
      <c r="I164" s="21"/>
    </row>
    <row r="165" spans="9:9" x14ac:dyDescent="0.45">
      <c r="I165" s="21"/>
    </row>
    <row r="166" spans="9:9" x14ac:dyDescent="0.45">
      <c r="I166" s="21"/>
    </row>
    <row r="167" spans="9:9" x14ac:dyDescent="0.45">
      <c r="I167" s="21"/>
    </row>
    <row r="168" spans="9:9" x14ac:dyDescent="0.45">
      <c r="I168" s="21"/>
    </row>
    <row r="169" spans="9:9" x14ac:dyDescent="0.45">
      <c r="I169" s="21"/>
    </row>
    <row r="170" spans="9:9" x14ac:dyDescent="0.45">
      <c r="I170" s="21"/>
    </row>
    <row r="171" spans="9:9" x14ac:dyDescent="0.45">
      <c r="I171" s="21"/>
    </row>
    <row r="172" spans="9:9" x14ac:dyDescent="0.45">
      <c r="I172" s="21"/>
    </row>
    <row r="173" spans="9:9" x14ac:dyDescent="0.45">
      <c r="I173" s="21"/>
    </row>
    <row r="174" spans="9:9" x14ac:dyDescent="0.45">
      <c r="I174" s="21"/>
    </row>
    <row r="175" spans="9:9" x14ac:dyDescent="0.45">
      <c r="I175" s="21"/>
    </row>
    <row r="176" spans="9:9" x14ac:dyDescent="0.45">
      <c r="I176" s="21"/>
    </row>
    <row r="177" spans="9:9" x14ac:dyDescent="0.45">
      <c r="I177" s="21"/>
    </row>
    <row r="178" spans="9:9" x14ac:dyDescent="0.45">
      <c r="I178" s="21"/>
    </row>
    <row r="179" spans="9:9" x14ac:dyDescent="0.45">
      <c r="I179" s="21"/>
    </row>
    <row r="180" spans="9:9" x14ac:dyDescent="0.45">
      <c r="I180" s="21"/>
    </row>
    <row r="181" spans="9:9" x14ac:dyDescent="0.45">
      <c r="I181" s="21"/>
    </row>
    <row r="182" spans="9:9" x14ac:dyDescent="0.45">
      <c r="I182" s="21"/>
    </row>
    <row r="183" spans="9:9" x14ac:dyDescent="0.45">
      <c r="I183" s="21"/>
    </row>
    <row r="189" spans="9:9" x14ac:dyDescent="0.45">
      <c r="I189" s="21"/>
    </row>
    <row r="190" spans="9:9" x14ac:dyDescent="0.45">
      <c r="I190" s="21"/>
    </row>
    <row r="191" spans="9:9" x14ac:dyDescent="0.45">
      <c r="I191" s="21"/>
    </row>
    <row r="192" spans="9:9" x14ac:dyDescent="0.45">
      <c r="I192" s="21"/>
    </row>
    <row r="193" spans="7:9" x14ac:dyDescent="0.45">
      <c r="I193" s="21"/>
    </row>
    <row r="194" spans="7:9" x14ac:dyDescent="0.45">
      <c r="I194" s="21"/>
    </row>
    <row r="195" spans="7:9" x14ac:dyDescent="0.45">
      <c r="I195" s="21"/>
    </row>
    <row r="196" spans="7:9" x14ac:dyDescent="0.45">
      <c r="I196" s="21"/>
    </row>
    <row r="197" spans="7:9" x14ac:dyDescent="0.45">
      <c r="I197" s="21"/>
    </row>
    <row r="198" spans="7:9" x14ac:dyDescent="0.45">
      <c r="I198" s="21"/>
    </row>
    <row r="199" spans="7:9" x14ac:dyDescent="0.45">
      <c r="I199" s="21"/>
    </row>
    <row r="200" spans="7:9" x14ac:dyDescent="0.45">
      <c r="I200" s="21"/>
    </row>
    <row r="201" spans="7:9" x14ac:dyDescent="0.45">
      <c r="I201" s="21"/>
    </row>
    <row r="202" spans="7:9" x14ac:dyDescent="0.45">
      <c r="I202" s="21"/>
    </row>
    <row r="203" spans="7:9" x14ac:dyDescent="0.45">
      <c r="I203" s="21"/>
    </row>
    <row r="204" spans="7:9" x14ac:dyDescent="0.45">
      <c r="I204" s="21"/>
    </row>
    <row r="205" spans="7:9" x14ac:dyDescent="0.45">
      <c r="I205" s="21"/>
    </row>
    <row r="206" spans="7:9" x14ac:dyDescent="0.45">
      <c r="I206" s="21"/>
    </row>
    <row r="207" spans="7:9" x14ac:dyDescent="0.45">
      <c r="I207" s="21"/>
    </row>
    <row r="208" spans="7:9" x14ac:dyDescent="0.45">
      <c r="G208" s="20"/>
      <c r="H208" s="21"/>
      <c r="I208" s="21"/>
    </row>
    <row r="209" spans="7:9" x14ac:dyDescent="0.45">
      <c r="G209" s="20"/>
      <c r="H209" s="21"/>
      <c r="I209" s="21"/>
    </row>
    <row r="210" spans="7:9" x14ac:dyDescent="0.45">
      <c r="I210" s="21"/>
    </row>
    <row r="213" spans="7:9" x14ac:dyDescent="0.45">
      <c r="G213" s="20"/>
      <c r="H213" s="21"/>
      <c r="I213" s="21"/>
    </row>
    <row r="214" spans="7:9" x14ac:dyDescent="0.45">
      <c r="G214" s="20"/>
      <c r="H214" s="21"/>
      <c r="I214" s="21"/>
    </row>
    <row r="215" spans="7:9" x14ac:dyDescent="0.45">
      <c r="G215" s="20"/>
      <c r="H215" s="21"/>
      <c r="I215" s="21"/>
    </row>
    <row r="218" spans="7:9" x14ac:dyDescent="0.45">
      <c r="G218" s="20"/>
      <c r="H218" s="21"/>
      <c r="I218" s="21"/>
    </row>
    <row r="219" spans="7:9" x14ac:dyDescent="0.45">
      <c r="G219" s="20"/>
      <c r="H219" s="21"/>
      <c r="I219" s="21"/>
    </row>
    <row r="220" spans="7:9" x14ac:dyDescent="0.45">
      <c r="G220" s="20"/>
      <c r="H220" s="21"/>
      <c r="I220" s="21"/>
    </row>
    <row r="221" spans="7:9" x14ac:dyDescent="0.45">
      <c r="G221" s="20"/>
      <c r="H221" s="21"/>
      <c r="I221" s="21"/>
    </row>
    <row r="222" spans="7:9" x14ac:dyDescent="0.45">
      <c r="G222" s="20"/>
      <c r="H222" s="21"/>
      <c r="I222" s="21"/>
    </row>
    <row r="223" spans="7:9" x14ac:dyDescent="0.45">
      <c r="G223" s="20"/>
      <c r="H223" s="21"/>
      <c r="I223" s="21"/>
    </row>
    <row r="225" spans="7:10" x14ac:dyDescent="0.45">
      <c r="G225" s="20"/>
      <c r="H225" s="21"/>
      <c r="I225" s="21"/>
    </row>
    <row r="226" spans="7:10" x14ac:dyDescent="0.45">
      <c r="G226" s="20"/>
      <c r="H226" s="21"/>
      <c r="I226" s="21"/>
    </row>
    <row r="227" spans="7:10" x14ac:dyDescent="0.45">
      <c r="G227" s="20"/>
      <c r="H227" s="21"/>
      <c r="I227" s="21"/>
      <c r="J227" s="23"/>
    </row>
  </sheetData>
  <mergeCells count="2">
    <mergeCell ref="B3:E3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Miller</dc:creator>
  <cp:lastModifiedBy>Robert Miller</cp:lastModifiedBy>
  <dcterms:created xsi:type="dcterms:W3CDTF">2024-06-11T20:17:36Z</dcterms:created>
  <dcterms:modified xsi:type="dcterms:W3CDTF">2024-06-11T22:27:10Z</dcterms:modified>
</cp:coreProperties>
</file>