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Ohio County WD/"/>
    </mc:Choice>
  </mc:AlternateContent>
  <xr:revisionPtr revIDLastSave="34" documentId="8_{98CEEDC8-2355-4AF6-9066-99E8155F5EC4}" xr6:coauthVersionLast="47" xr6:coauthVersionMax="47" xr10:uidLastSave="{BC91A762-660A-44E4-864C-E2D03254E3E9}"/>
  <bookViews>
    <workbookView xWindow="-98" yWindow="-98" windowWidth="20715" windowHeight="13155" xr2:uid="{3339B4E5-0E1A-4399-B1B8-BF0D709128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G23" i="1" s="1"/>
  <c r="G22" i="1"/>
  <c r="E22" i="1"/>
  <c r="F22" i="1" s="1"/>
  <c r="H22" i="1" s="1"/>
  <c r="E21" i="1"/>
  <c r="G21" i="1" s="1"/>
  <c r="G20" i="1"/>
  <c r="E20" i="1"/>
  <c r="F20" i="1" s="1"/>
  <c r="H20" i="1" s="1"/>
  <c r="E19" i="1"/>
  <c r="G19" i="1" s="1"/>
  <c r="G18" i="1"/>
  <c r="E18" i="1"/>
  <c r="F18" i="1" s="1"/>
  <c r="H18" i="1" s="1"/>
  <c r="E17" i="1"/>
  <c r="G17" i="1" s="1"/>
  <c r="G16" i="1"/>
  <c r="E16" i="1"/>
  <c r="F16" i="1" s="1"/>
  <c r="H16" i="1" s="1"/>
  <c r="E15" i="1"/>
  <c r="G15" i="1" s="1"/>
  <c r="G14" i="1"/>
  <c r="E14" i="1"/>
  <c r="F14" i="1" s="1"/>
  <c r="H14" i="1" s="1"/>
  <c r="E13" i="1"/>
  <c r="G13" i="1" s="1"/>
  <c r="G12" i="1"/>
  <c r="E12" i="1"/>
  <c r="F12" i="1" s="1"/>
  <c r="H12" i="1" s="1"/>
  <c r="E11" i="1"/>
  <c r="G11" i="1" s="1"/>
  <c r="G10" i="1"/>
  <c r="E10" i="1"/>
  <c r="F10" i="1" s="1"/>
  <c r="H10" i="1" s="1"/>
  <c r="E9" i="1"/>
  <c r="G9" i="1" s="1"/>
  <c r="F8" i="1"/>
  <c r="H8" i="1" s="1"/>
  <c r="E8" i="1"/>
  <c r="E7" i="1"/>
  <c r="F7" i="1" s="1"/>
  <c r="H7" i="1" s="1"/>
  <c r="F6" i="1"/>
  <c r="H6" i="1" s="1"/>
  <c r="E6" i="1"/>
  <c r="E5" i="1"/>
  <c r="F5" i="1" s="1"/>
  <c r="H5" i="1" s="1"/>
  <c r="F9" i="1" l="1"/>
  <c r="H9" i="1" s="1"/>
  <c r="H24" i="1" s="1"/>
  <c r="H26" i="1" s="1"/>
  <c r="F11" i="1"/>
  <c r="H11" i="1" s="1"/>
  <c r="F13" i="1"/>
  <c r="H13" i="1" s="1"/>
  <c r="F15" i="1"/>
  <c r="H15" i="1" s="1"/>
  <c r="F17" i="1"/>
  <c r="H17" i="1" s="1"/>
  <c r="F19" i="1"/>
  <c r="H19" i="1" s="1"/>
  <c r="F21" i="1"/>
  <c r="H21" i="1" s="1"/>
  <c r="F23" i="1"/>
  <c r="H23" i="1" s="1"/>
</calcChain>
</file>

<file path=xl/sharedStrings.xml><?xml version="1.0" encoding="utf-8"?>
<sst xmlns="http://schemas.openxmlformats.org/spreadsheetml/2006/main" count="38" uniqueCount="32">
  <si>
    <t>Salaries &amp; Wages and Associated Adjustments</t>
  </si>
  <si>
    <t>Total</t>
  </si>
  <si>
    <t>Pro Forma</t>
  </si>
  <si>
    <t>EOY '23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</si>
  <si>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</si>
  <si>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</si>
  <si>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</si>
  <si>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</si>
  <si>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</si>
  <si>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</si>
  <si>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</si>
  <si>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</si>
  <si>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Longevity Pay</t>
  </si>
  <si>
    <t>Total Salaries &amp; Wages</t>
  </si>
  <si>
    <t>Position 12</t>
  </si>
  <si>
    <t>Position 1</t>
  </si>
  <si>
    <t>Position 5</t>
  </si>
  <si>
    <t>Position 4</t>
  </si>
  <si>
    <t>Position 14</t>
  </si>
  <si>
    <t>Position 6</t>
  </si>
  <si>
    <t>Position 2</t>
  </si>
  <si>
    <t>Position 11</t>
  </si>
  <si>
    <t>Position 15</t>
  </si>
  <si>
    <t>Position 9</t>
  </si>
  <si>
    <t>Position 7</t>
  </si>
  <si>
    <t>Position 17</t>
  </si>
  <si>
    <t>Position 8</t>
  </si>
  <si>
    <t>Position 16</t>
  </si>
  <si>
    <t>Position 18</t>
  </si>
  <si>
    <t>Position 19</t>
  </si>
  <si>
    <t>Position 13</t>
  </si>
  <si>
    <t>Position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</si>
</sst>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 (&quot;#,##0.00&quot;)&quot;;&quot; -&quot;00&quot; &quot;;&quot; &quot;@&quot; &quot;"/>
    <numFmt numFmtId="165" formatCode="_(* #,##0_);_(* \(#,##0\);_(* &quot;-&quot;??_);_(@_)"/>
    <numFmt numFmtId="166" formatCode="_([$$-409]* #,##0_);_([$$-409]* \(#,##0\);_([$$-409]* &quot;-&quot;??_);_(@_)"/>
  </numFmts>
  <fonts count="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rgb="FF000000"/>
      <name val="Arial"/>
      <family val="2"/>
    </font>
    <font>
      <u val="singleAccounting"/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1" applyNumberFormat="1" applyFont="1" applyAlignment="1">
      <alignment horizontal="left" vertic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right"/>
    </xf>
    <xf numFmtId="164" fontId="1" fillId="0" borderId="0" xfId="1" applyFont="1" applyAlignment="1">
      <alignment horizontal="right" vertical="center"/>
    </xf>
    <xf numFmtId="164" fontId="1" fillId="0" borderId="0" xfId="1" applyFont="1"/>
    <xf numFmtId="165" fontId="1" fillId="0" borderId="0" xfId="1" applyNumberFormat="1" applyFont="1" applyBorder="1"/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/>
    <xf numFmtId="164" fontId="1" fillId="0" borderId="0" xfId="1" applyFont="1" applyBorder="1" applyAlignment="1">
      <alignment horizontal="right" vertical="center"/>
    </xf>
    <xf numFmtId="165" fontId="3" fillId="0" borderId="0" xfId="1" applyNumberFormat="1" applyFont="1"/>
    <xf numFmtId="166" fontId="1" fillId="0" borderId="0" xfId="0" applyNumberFormat="1" applyFont="1"/>
    <xf numFmtId="3" fontId="4" fillId="0" borderId="0" xfId="0" applyNumberFormat="1" applyFont="1"/>
    <xf numFmtId="165" fontId="1" fillId="0" borderId="0" xfId="1" applyNumberFormat="1" applyFont="1" applyFill="1"/>
  </cellXfs>
  <cellStyles count="2">
    <cellStyle name="Comma 2" xfId="1" xr:uid="{4DC16C91-4030-44AD-A535-52940A5D92B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391D-38C3-455B-A862-AA7AA002F779}">
  <dimension ref="A1:H26"/>
  <sheetViews>
    <sheetView tabSelected="1" workbookViewId="0">
      <selection activeCell="C21" sqref="C21"/>
    </sheetView>
  </sheetViews>
  <sheetFormatPr defaultRowHeight="14.25" x14ac:dyDescent="0.45"/>
  <cols>
    <col min="1" max="1" width="38.06640625" bestFit="1" customWidth="1"/>
    <col min="2" max="8" width="12.59765625" customWidth="1"/>
  </cols>
  <sheetData>
    <row r="1" spans="1:8" x14ac:dyDescent="0.45">
      <c r="A1" s="15" t="s">
        <v>0</v>
      </c>
      <c r="B1" s="1"/>
      <c r="C1" s="1"/>
      <c r="D1" s="1"/>
      <c r="E1" s="1"/>
      <c r="F1" s="1"/>
      <c r="G1" s="1"/>
      <c r="H1" s="1"/>
    </row>
    <row r="2" spans="1:8" x14ac:dyDescent="0.45">
      <c r="A2" s="1"/>
      <c r="B2" s="1"/>
      <c r="C2" s="1"/>
      <c r="D2" s="1"/>
      <c r="E2" s="1"/>
      <c r="F2" s="1"/>
      <c r="G2" s="1"/>
      <c r="H2" s="2" t="s">
        <v>1</v>
      </c>
    </row>
    <row r="3" spans="1:8" x14ac:dyDescent="0.45">
      <c r="A3" s="1"/>
      <c r="B3" s="2" t="s">
        <v>2</v>
      </c>
      <c r="C3" s="2" t="s">
        <v>2</v>
      </c>
      <c r="D3" s="2" t="s">
        <v>3</v>
      </c>
      <c r="E3" s="2" t="s">
        <v>4</v>
      </c>
      <c r="F3" s="2" t="s">
        <v>2</v>
      </c>
      <c r="G3" s="2" t="s">
        <v>2</v>
      </c>
      <c r="H3" s="2" t="s">
        <v>2</v>
      </c>
    </row>
    <row r="4" spans="1:8" x14ac:dyDescent="0.45">
      <c r="A4" s="3" t="s">
        <v>5</v>
      </c>
      <c r="B4" s="3" t="s">
        <v>6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10</v>
      </c>
      <c r="H4" s="3" t="s">
        <v>11</v>
      </c>
    </row>
    <row r="5" spans="1:8" x14ac:dyDescent="0.45">
      <c r="A5" s="4" t="s">
        <v>14</v>
      </c>
      <c r="B5" s="5">
        <v>2080</v>
      </c>
      <c r="C5" s="6">
        <v>0</v>
      </c>
      <c r="D5" s="7">
        <v>58.22</v>
      </c>
      <c r="E5" s="8">
        <f>ROUND(D5*1.05,2)</f>
        <v>61.13</v>
      </c>
      <c r="F5" s="9">
        <f>B5*E5</f>
        <v>127150.40000000001</v>
      </c>
      <c r="G5" s="10">
        <v>0</v>
      </c>
      <c r="H5" s="11">
        <f>F5+G5</f>
        <v>127150.40000000001</v>
      </c>
    </row>
    <row r="6" spans="1:8" x14ac:dyDescent="0.45">
      <c r="A6" s="4" t="s">
        <v>17</v>
      </c>
      <c r="B6" s="5">
        <v>2080</v>
      </c>
      <c r="C6" s="6">
        <v>0</v>
      </c>
      <c r="D6" s="7">
        <v>36.96</v>
      </c>
      <c r="E6" s="8">
        <f t="shared" ref="E6:E23" si="0">ROUND(D6*1.05,2)</f>
        <v>38.81</v>
      </c>
      <c r="F6" s="9">
        <f t="shared" ref="F6:F23" si="1">B6*E6</f>
        <v>80724.800000000003</v>
      </c>
      <c r="G6" s="10">
        <v>0</v>
      </c>
      <c r="H6" s="11">
        <f t="shared" ref="H6:H23" si="2">F6+G6</f>
        <v>80724.800000000003</v>
      </c>
    </row>
    <row r="7" spans="1:8" x14ac:dyDescent="0.45">
      <c r="A7" s="4" t="s">
        <v>16</v>
      </c>
      <c r="B7" s="5">
        <v>2080</v>
      </c>
      <c r="C7" s="6">
        <v>0</v>
      </c>
      <c r="D7" s="7">
        <v>33.75</v>
      </c>
      <c r="E7" s="8">
        <f t="shared" si="0"/>
        <v>35.44</v>
      </c>
      <c r="F7" s="9">
        <f t="shared" si="1"/>
        <v>73715.199999999997</v>
      </c>
      <c r="G7" s="10">
        <v>0</v>
      </c>
      <c r="H7" s="11">
        <f t="shared" si="2"/>
        <v>73715.199999999997</v>
      </c>
    </row>
    <row r="8" spans="1:8" x14ac:dyDescent="0.45">
      <c r="A8" s="4" t="s">
        <v>15</v>
      </c>
      <c r="B8" s="5">
        <v>2080</v>
      </c>
      <c r="C8" s="6">
        <v>0</v>
      </c>
      <c r="D8" s="7">
        <v>36.5</v>
      </c>
      <c r="E8" s="8">
        <f t="shared" si="0"/>
        <v>38.33</v>
      </c>
      <c r="F8" s="9">
        <f t="shared" si="1"/>
        <v>79726.399999999994</v>
      </c>
      <c r="G8" s="10">
        <v>0</v>
      </c>
      <c r="H8" s="11">
        <f t="shared" si="2"/>
        <v>79726.399999999994</v>
      </c>
    </row>
    <row r="9" spans="1:8" x14ac:dyDescent="0.45">
      <c r="A9" s="4" t="s">
        <v>18</v>
      </c>
      <c r="B9" s="5">
        <v>2080</v>
      </c>
      <c r="C9" s="11">
        <v>15</v>
      </c>
      <c r="D9" s="7">
        <v>25.74</v>
      </c>
      <c r="E9" s="8">
        <f t="shared" si="0"/>
        <v>27.03</v>
      </c>
      <c r="F9" s="9">
        <f t="shared" si="1"/>
        <v>56222.400000000001</v>
      </c>
      <c r="G9" s="9">
        <f>C9*E9*1.5</f>
        <v>608.17500000000007</v>
      </c>
      <c r="H9" s="11">
        <f t="shared" si="2"/>
        <v>56830.575000000004</v>
      </c>
    </row>
    <row r="10" spans="1:8" x14ac:dyDescent="0.45">
      <c r="A10" s="4" t="s">
        <v>19</v>
      </c>
      <c r="B10" s="5">
        <v>2080</v>
      </c>
      <c r="C10" s="11">
        <v>149</v>
      </c>
      <c r="D10" s="7">
        <v>27.88</v>
      </c>
      <c r="E10" s="8">
        <f t="shared" si="0"/>
        <v>29.27</v>
      </c>
      <c r="F10" s="9">
        <f t="shared" si="1"/>
        <v>60881.599999999999</v>
      </c>
      <c r="G10" s="9">
        <f t="shared" ref="G10:G23" si="3">C10*E10*1.5</f>
        <v>6541.8449999999993</v>
      </c>
      <c r="H10" s="11">
        <f t="shared" si="2"/>
        <v>67423.444999999992</v>
      </c>
    </row>
    <row r="11" spans="1:8" x14ac:dyDescent="0.45">
      <c r="A11" s="4" t="s">
        <v>20</v>
      </c>
      <c r="B11" s="5">
        <v>358</v>
      </c>
      <c r="C11" s="11">
        <v>0</v>
      </c>
      <c r="D11" s="12">
        <v>19.13</v>
      </c>
      <c r="E11" s="8">
        <f t="shared" si="0"/>
        <v>20.09</v>
      </c>
      <c r="F11" s="9">
        <f t="shared" si="1"/>
        <v>7192.22</v>
      </c>
      <c r="G11" s="9">
        <f t="shared" si="3"/>
        <v>0</v>
      </c>
      <c r="H11" s="16">
        <f t="shared" si="2"/>
        <v>7192.22</v>
      </c>
    </row>
    <row r="12" spans="1:8" x14ac:dyDescent="0.45">
      <c r="A12" s="4" t="s">
        <v>21</v>
      </c>
      <c r="B12" s="5">
        <v>608</v>
      </c>
      <c r="C12" s="11">
        <v>0</v>
      </c>
      <c r="D12" s="12">
        <v>21.77</v>
      </c>
      <c r="E12" s="8">
        <f t="shared" si="0"/>
        <v>22.86</v>
      </c>
      <c r="F12" s="9">
        <f t="shared" si="1"/>
        <v>13898.88</v>
      </c>
      <c r="G12" s="9">
        <f t="shared" si="3"/>
        <v>0</v>
      </c>
      <c r="H12" s="16">
        <f t="shared" si="2"/>
        <v>13898.88</v>
      </c>
    </row>
    <row r="13" spans="1:8" x14ac:dyDescent="0.45">
      <c r="A13" s="4" t="s">
        <v>22</v>
      </c>
      <c r="B13" s="5">
        <v>2080</v>
      </c>
      <c r="C13" s="11">
        <v>195</v>
      </c>
      <c r="D13" s="12">
        <v>25.96</v>
      </c>
      <c r="E13" s="8">
        <f t="shared" si="0"/>
        <v>27.26</v>
      </c>
      <c r="F13" s="9">
        <f t="shared" si="1"/>
        <v>56700.800000000003</v>
      </c>
      <c r="G13" s="9">
        <f t="shared" si="3"/>
        <v>7973.5500000000011</v>
      </c>
      <c r="H13" s="11">
        <f t="shared" si="2"/>
        <v>64674.350000000006</v>
      </c>
    </row>
    <row r="14" spans="1:8" x14ac:dyDescent="0.45">
      <c r="A14" s="4" t="s">
        <v>23</v>
      </c>
      <c r="B14" s="5">
        <v>2100</v>
      </c>
      <c r="C14" s="11">
        <v>174</v>
      </c>
      <c r="D14" s="12">
        <v>27.88</v>
      </c>
      <c r="E14" s="8">
        <f t="shared" si="0"/>
        <v>29.27</v>
      </c>
      <c r="F14" s="9">
        <f t="shared" si="1"/>
        <v>61467</v>
      </c>
      <c r="G14" s="9">
        <f t="shared" si="3"/>
        <v>7639.4699999999993</v>
      </c>
      <c r="H14" s="11">
        <f t="shared" si="2"/>
        <v>69106.47</v>
      </c>
    </row>
    <row r="15" spans="1:8" x14ac:dyDescent="0.45">
      <c r="A15" s="4" t="s">
        <v>24</v>
      </c>
      <c r="B15" s="5">
        <v>2080</v>
      </c>
      <c r="C15" s="11">
        <v>227</v>
      </c>
      <c r="D15" s="7">
        <v>28.94</v>
      </c>
      <c r="E15" s="8">
        <f t="shared" si="0"/>
        <v>30.39</v>
      </c>
      <c r="F15" s="9">
        <f t="shared" si="1"/>
        <v>63211.200000000004</v>
      </c>
      <c r="G15" s="9">
        <f t="shared" si="3"/>
        <v>10347.795</v>
      </c>
      <c r="H15" s="11">
        <f t="shared" si="2"/>
        <v>73558.99500000001</v>
      </c>
    </row>
    <row r="16" spans="1:8" x14ac:dyDescent="0.45">
      <c r="A16" s="4" t="s">
        <v>25</v>
      </c>
      <c r="B16" s="5">
        <v>2080</v>
      </c>
      <c r="C16" s="11">
        <v>6</v>
      </c>
      <c r="D16" s="12">
        <v>24.2</v>
      </c>
      <c r="E16" s="8">
        <f t="shared" si="0"/>
        <v>25.41</v>
      </c>
      <c r="F16" s="9">
        <f t="shared" si="1"/>
        <v>52852.800000000003</v>
      </c>
      <c r="G16" s="9">
        <f t="shared" si="3"/>
        <v>228.69</v>
      </c>
      <c r="H16" s="11">
        <f t="shared" si="2"/>
        <v>53081.490000000005</v>
      </c>
    </row>
    <row r="17" spans="1:8" x14ac:dyDescent="0.45">
      <c r="A17" s="4" t="s">
        <v>26</v>
      </c>
      <c r="B17" s="5">
        <v>2080</v>
      </c>
      <c r="C17" s="11">
        <v>217</v>
      </c>
      <c r="D17" s="12">
        <v>24.53</v>
      </c>
      <c r="E17" s="8">
        <f t="shared" si="0"/>
        <v>25.76</v>
      </c>
      <c r="F17" s="9">
        <f t="shared" si="1"/>
        <v>53580.800000000003</v>
      </c>
      <c r="G17" s="9">
        <f t="shared" si="3"/>
        <v>8384.880000000001</v>
      </c>
      <c r="H17" s="11">
        <f t="shared" si="2"/>
        <v>61965.680000000008</v>
      </c>
    </row>
    <row r="18" spans="1:8" x14ac:dyDescent="0.45">
      <c r="A18" s="4" t="s">
        <v>27</v>
      </c>
      <c r="B18" s="5">
        <v>2080</v>
      </c>
      <c r="C18" s="11">
        <v>155</v>
      </c>
      <c r="D18" s="12">
        <v>24.87</v>
      </c>
      <c r="E18" s="8">
        <f t="shared" si="0"/>
        <v>26.11</v>
      </c>
      <c r="F18" s="9">
        <f t="shared" si="1"/>
        <v>54308.799999999996</v>
      </c>
      <c r="G18" s="9">
        <f t="shared" si="3"/>
        <v>6070.5749999999998</v>
      </c>
      <c r="H18" s="11">
        <f t="shared" si="2"/>
        <v>60379.374999999993</v>
      </c>
    </row>
    <row r="19" spans="1:8" x14ac:dyDescent="0.45">
      <c r="A19" s="4" t="s">
        <v>28</v>
      </c>
      <c r="B19" s="5">
        <v>2080</v>
      </c>
      <c r="C19" s="11">
        <v>9</v>
      </c>
      <c r="D19" s="12">
        <v>21.74</v>
      </c>
      <c r="E19" s="8">
        <f>ROUND(D19*1.05,2)+0.68</f>
        <v>23.509999999999998</v>
      </c>
      <c r="F19" s="9">
        <f t="shared" si="1"/>
        <v>48900.799999999996</v>
      </c>
      <c r="G19" s="9">
        <f t="shared" si="3"/>
        <v>317.38499999999999</v>
      </c>
      <c r="H19" s="11">
        <f t="shared" si="2"/>
        <v>49218.184999999998</v>
      </c>
    </row>
    <row r="20" spans="1:8" x14ac:dyDescent="0.45">
      <c r="A20" s="4" t="s">
        <v>29</v>
      </c>
      <c r="B20" s="5">
        <v>2080</v>
      </c>
      <c r="C20" s="11">
        <v>210</v>
      </c>
      <c r="D20" s="12">
        <v>23.07</v>
      </c>
      <c r="E20" s="8">
        <f t="shared" si="0"/>
        <v>24.22</v>
      </c>
      <c r="F20" s="9">
        <f t="shared" si="1"/>
        <v>50377.599999999999</v>
      </c>
      <c r="G20" s="9">
        <f t="shared" si="3"/>
        <v>7629.2999999999993</v>
      </c>
      <c r="H20" s="11">
        <f t="shared" si="2"/>
        <v>58006.899999999994</v>
      </c>
    </row>
    <row r="21" spans="1:8" x14ac:dyDescent="0.45">
      <c r="A21" s="4" t="s">
        <v>30</v>
      </c>
      <c r="B21" s="5">
        <v>2080</v>
      </c>
      <c r="C21" s="11">
        <v>405</v>
      </c>
      <c r="D21" s="12">
        <v>26.88</v>
      </c>
      <c r="E21" s="8">
        <f t="shared" si="0"/>
        <v>28.22</v>
      </c>
      <c r="F21" s="9">
        <f t="shared" si="1"/>
        <v>58697.599999999999</v>
      </c>
      <c r="G21" s="9">
        <f t="shared" si="3"/>
        <v>17143.650000000001</v>
      </c>
      <c r="H21" s="11">
        <f t="shared" si="2"/>
        <v>75841.25</v>
      </c>
    </row>
    <row r="22" spans="1:8" x14ac:dyDescent="0.45">
      <c r="A22" s="4" t="s">
        <v>31</v>
      </c>
      <c r="B22" s="5">
        <v>2080</v>
      </c>
      <c r="C22" s="11">
        <v>189</v>
      </c>
      <c r="D22" s="12">
        <v>23.53</v>
      </c>
      <c r="E22" s="8">
        <f>ROUND(D22*1.05,2)+2.09</f>
        <v>26.8</v>
      </c>
      <c r="F22" s="9">
        <f t="shared" si="1"/>
        <v>55744</v>
      </c>
      <c r="G22" s="9">
        <f t="shared" si="3"/>
        <v>7597.7999999999993</v>
      </c>
      <c r="H22" s="11">
        <f t="shared" si="2"/>
        <v>63341.8</v>
      </c>
    </row>
    <row r="23" spans="1:8" ht="15.4" x14ac:dyDescent="0.6">
      <c r="A23" s="4" t="s">
        <v>23</v>
      </c>
      <c r="B23" s="5">
        <v>2080</v>
      </c>
      <c r="C23" s="11">
        <v>69</v>
      </c>
      <c r="D23" s="12">
        <v>24.4</v>
      </c>
      <c r="E23" s="8">
        <f t="shared" si="0"/>
        <v>25.62</v>
      </c>
      <c r="F23" s="9">
        <f t="shared" si="1"/>
        <v>53289.599999999999</v>
      </c>
      <c r="G23" s="9">
        <f t="shared" si="3"/>
        <v>2651.67</v>
      </c>
      <c r="H23" s="13">
        <f t="shared" si="2"/>
        <v>55941.27</v>
      </c>
    </row>
    <row r="24" spans="1:8" x14ac:dyDescent="0.45">
      <c r="A24" s="11"/>
      <c r="B24" s="11"/>
      <c r="C24" s="11"/>
      <c r="D24" s="1"/>
      <c r="E24" s="1"/>
      <c r="F24" s="11"/>
      <c r="G24" s="11"/>
      <c r="H24" s="14">
        <f>SUM(H5:H23)</f>
        <v>1191777.6850000003</v>
      </c>
    </row>
    <row r="25" spans="1:8" ht="15.4" x14ac:dyDescent="0.6">
      <c r="A25" s="11"/>
      <c r="B25" s="11"/>
      <c r="C25" s="11"/>
      <c r="D25" s="1"/>
      <c r="E25" s="1"/>
      <c r="F25" s="11"/>
      <c r="G25" s="6" t="s">
        <v>12</v>
      </c>
      <c r="H25" s="13">
        <v>13000</v>
      </c>
    </row>
    <row r="26" spans="1:8" x14ac:dyDescent="0.45">
      <c r="A26" s="11"/>
      <c r="B26" s="11"/>
      <c r="C26" s="11"/>
      <c r="D26" s="1"/>
      <c r="E26" s="1"/>
      <c r="F26" s="11"/>
      <c r="G26" s="6" t="s">
        <v>13</v>
      </c>
      <c r="H26" s="14">
        <f>H24+H25</f>
        <v>1204777.6850000003</v>
      </c>
    </row>
  </sheetData>
  <pageMargins left="0.7" right="0.7" top="0.75" bottom="0.75" header="0.3" footer="0.3"/>
  <ignoredErrors>
    <ignoredError sqref="E19 E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Miller</dc:creator>
  <cp:lastModifiedBy>Robert Miller</cp:lastModifiedBy>
  <dcterms:created xsi:type="dcterms:W3CDTF">2024-06-11T21:38:00Z</dcterms:created>
  <dcterms:modified xsi:type="dcterms:W3CDTF">2024-06-11T21:54:28Z</dcterms:modified>
</cp:coreProperties>
</file>