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Discovery\Staff Set 4\Filing\"/>
    </mc:Choice>
  </mc:AlternateContent>
  <xr:revisionPtr revIDLastSave="0" documentId="8_{BD20778C-43B1-4423-A867-0164D828291B}" xr6:coauthVersionLast="47" xr6:coauthVersionMax="47" xr10:uidLastSave="{00000000-0000-0000-0000-000000000000}"/>
  <bookViews>
    <workbookView xWindow="-120" yWindow="-120" windowWidth="29040" windowHeight="15840" xr2:uid="{6E3125C9-8B82-47AE-840B-B32E8DF45766}"/>
  </bookViews>
  <sheets>
    <sheet name="Staff 4-001 Attachment A" sheetId="1" r:id="rId1"/>
  </sheets>
  <definedNames>
    <definedName name="\__" localSheetId="0">#REF!</definedName>
    <definedName name="\__">#REF!</definedName>
    <definedName name="\0" localSheetId="0">#REF!</definedName>
    <definedName name="\0">#REF!</definedName>
    <definedName name="\0_1">#N/A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Company\">"CompName"</definedName>
    <definedName name="\d">#REF!</definedName>
    <definedName name="\e" localSheetId="0">#REF!</definedName>
    <definedName name="\e">#REF!</definedName>
    <definedName name="\Essbase_Input\" localSheetId="0">#REF!</definedName>
    <definedName name="\Essbase_Input\">#REF!</definedName>
    <definedName name="\Essbase_Output\">#REF!</definedName>
    <definedName name="\Estimate\">#REF!</definedName>
    <definedName name="\f">#REF!</definedName>
    <definedName name="\g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p_1">#N/A</definedName>
    <definedName name="\PriorEstimate\">#REF!</definedName>
    <definedName name="\q" localSheetId="0">#REF!</definedName>
    <definedName name="\q">#REF!</definedName>
    <definedName name="\q_1">#N/A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>#REF!</definedName>
    <definedName name="\x">#REF!</definedName>
    <definedName name="\y">#REF!</definedName>
    <definedName name="\z">#REF!</definedName>
    <definedName name="_">#REF!</definedName>
    <definedName name="_______________________________________________FIN03001">#REF!</definedName>
    <definedName name="______________________________________________FIN03001">#REF!</definedName>
    <definedName name="_____________________________________________FIN03001">#REF!</definedName>
    <definedName name="_____________________________________________NYR1">#REF!</definedName>
    <definedName name="_____________________________________________NYR2">#REF!</definedName>
    <definedName name="____________________________________________FIN03001">#REF!</definedName>
    <definedName name="____________________________________________NYR1">#REF!</definedName>
    <definedName name="____________________________________________NYR2">#REF!</definedName>
    <definedName name="___________________________________________FIN03001">#REF!</definedName>
    <definedName name="___________________________________________NYR1">#REF!</definedName>
    <definedName name="___________________________________________NYR2">#REF!</definedName>
    <definedName name="__________________________________________ALL2">#REF!</definedName>
    <definedName name="__________________________________________FIN03001">#REF!</definedName>
    <definedName name="__________________________________________NYR1">#REF!</definedName>
    <definedName name="__________________________________________NYR2">#REF!</definedName>
    <definedName name="_________________________________________ALL2">#REF!</definedName>
    <definedName name="_________________________________________FIN03001">#REF!</definedName>
    <definedName name="_________________________________________NYR1">#REF!</definedName>
    <definedName name="_________________________________________NYR2">#REF!</definedName>
    <definedName name="________________________________________ALL2">#REF!</definedName>
    <definedName name="________________________________________FIN03001">#REF!</definedName>
    <definedName name="________________________________________NYR1">#REF!</definedName>
    <definedName name="________________________________________NYR2">#REF!</definedName>
    <definedName name="_______________________________________ALL2">#REF!</definedName>
    <definedName name="_______________________________________FIN01001">#REF!</definedName>
    <definedName name="_______________________________________fin0101">#REF!</definedName>
    <definedName name="_______________________________________FIN03001">#REF!</definedName>
    <definedName name="_______________________________________NYR1">#REF!</definedName>
    <definedName name="_______________________________________NYR2">#REF!</definedName>
    <definedName name="______________________________________ALL2">#REF!</definedName>
    <definedName name="______________________________________FIN01001">#REF!</definedName>
    <definedName name="______________________________________fin0101">#REF!</definedName>
    <definedName name="______________________________________FIN03001">#REF!</definedName>
    <definedName name="______________________________________NYR1">#REF!</definedName>
    <definedName name="______________________________________NYR2">#REF!</definedName>
    <definedName name="_____________________________________ALL2">#REF!</definedName>
    <definedName name="_____________________________________FIN01001">#REF!</definedName>
    <definedName name="_____________________________________fin0101">#REF!</definedName>
    <definedName name="_____________________________________FIN03001">#REF!</definedName>
    <definedName name="_____________________________________NYR1">#REF!</definedName>
    <definedName name="_____________________________________NYR2">#REF!</definedName>
    <definedName name="____________________________________ALL2">#REF!</definedName>
    <definedName name="____________________________________FIN01001">#REF!</definedName>
    <definedName name="____________________________________fin0101">#REF!</definedName>
    <definedName name="____________________________________FIN03001">#REF!</definedName>
    <definedName name="____________________________________NYR1">#REF!</definedName>
    <definedName name="____________________________________NYR2">#REF!</definedName>
    <definedName name="___________________________________ALL2">#REF!</definedName>
    <definedName name="___________________________________FIN01001">#REF!</definedName>
    <definedName name="___________________________________fin0101">#REF!</definedName>
    <definedName name="___________________________________FIN03001">#REF!</definedName>
    <definedName name="___________________________________NYR1">#REF!</definedName>
    <definedName name="___________________________________NYR2">#REF!</definedName>
    <definedName name="__________________________________ALL2">#REF!</definedName>
    <definedName name="__________________________________FIN01001">#REF!</definedName>
    <definedName name="__________________________________fin0101">#REF!</definedName>
    <definedName name="__________________________________FIN03001">#REF!</definedName>
    <definedName name="__________________________________NYR1">#REF!</definedName>
    <definedName name="__________________________________NYR2">#REF!</definedName>
    <definedName name="_________________________________ALL2">#REF!</definedName>
    <definedName name="_________________________________FIN01001">#REF!</definedName>
    <definedName name="_________________________________fin0101">#REF!</definedName>
    <definedName name="_________________________________FIN03001">#REF!</definedName>
    <definedName name="_________________________________NYR1">#REF!</definedName>
    <definedName name="_________________________________NYR2">#REF!</definedName>
    <definedName name="________________________________ALL2">#REF!</definedName>
    <definedName name="________________________________FIN01001">#REF!</definedName>
    <definedName name="________________________________fin0101">#REF!</definedName>
    <definedName name="________________________________FIN03001">#REF!</definedName>
    <definedName name="________________________________NYR1">#REF!</definedName>
    <definedName name="________________________________NYR2">#REF!</definedName>
    <definedName name="_______________________________ALL2">#REF!</definedName>
    <definedName name="_______________________________FIN01001">#REF!</definedName>
    <definedName name="_______________________________fin0101">#REF!</definedName>
    <definedName name="_______________________________FIN03001">#REF!</definedName>
    <definedName name="_______________________________NYR1">#REF!</definedName>
    <definedName name="_______________________________NYR2">#REF!</definedName>
    <definedName name="______________________________ALL2">#REF!</definedName>
    <definedName name="______________________________FIN01001">#REF!</definedName>
    <definedName name="______________________________fin0101">#REF!</definedName>
    <definedName name="______________________________FIN03001">#REF!</definedName>
    <definedName name="______________________________NYR1">#REF!</definedName>
    <definedName name="______________________________NYR2">#REF!</definedName>
    <definedName name="_____________________________ALL2">#REF!</definedName>
    <definedName name="_____________________________FIN01001">#REF!</definedName>
    <definedName name="_____________________________fin0101">#REF!</definedName>
    <definedName name="_____________________________FIN03001">#REF!</definedName>
    <definedName name="_____________________________NYR1">#REF!</definedName>
    <definedName name="_____________________________NYR2">#REF!</definedName>
    <definedName name="____________________________ALL2">#REF!</definedName>
    <definedName name="____________________________FIN01001">#REF!</definedName>
    <definedName name="____________________________fin0101">#REF!</definedName>
    <definedName name="____________________________FIN03001">#REF!</definedName>
    <definedName name="____________________________NYR1">#REF!</definedName>
    <definedName name="____________________________NYR2">#REF!</definedName>
    <definedName name="___________________________ALL2">#REF!</definedName>
    <definedName name="___________________________FIN01001">#REF!</definedName>
    <definedName name="___________________________fin0101">#REF!</definedName>
    <definedName name="___________________________FIN03001">#REF!</definedName>
    <definedName name="___________________________NYR1">#REF!</definedName>
    <definedName name="___________________________NYR2">#REF!</definedName>
    <definedName name="__________________________ALL2">#REF!</definedName>
    <definedName name="__________________________FIN01001">#REF!</definedName>
    <definedName name="__________________________fin0101">#REF!</definedName>
    <definedName name="__________________________FIN03001">#REF!</definedName>
    <definedName name="__________________________NYR1">#REF!</definedName>
    <definedName name="__________________________NYR2">#REF!</definedName>
    <definedName name="_________________________ALL2">#REF!</definedName>
    <definedName name="_________________________FIN01001">#REF!</definedName>
    <definedName name="_________________________fin0101">#REF!</definedName>
    <definedName name="_________________________FIN03001">#REF!</definedName>
    <definedName name="_________________________NYR1">#REF!</definedName>
    <definedName name="_________________________NYR2">#REF!</definedName>
    <definedName name="_________________________row1">#REF!</definedName>
    <definedName name="________________________ALL2">#REF!</definedName>
    <definedName name="________________________FIN01001">#REF!</definedName>
    <definedName name="________________________fin0101">#REF!</definedName>
    <definedName name="________________________FIN03001">#REF!</definedName>
    <definedName name="________________________NYR1">#REF!</definedName>
    <definedName name="________________________NYR2">#REF!</definedName>
    <definedName name="________________________row1">#REF!</definedName>
    <definedName name="________________________tax1">#REF!</definedName>
    <definedName name="________________________tax2">#REF!</definedName>
    <definedName name="________________________tax3">#REF!</definedName>
    <definedName name="________________________tax4">#REF!</definedName>
    <definedName name="_______________________ALL2">#REF!</definedName>
    <definedName name="_______________________FIN01001">#REF!</definedName>
    <definedName name="_______________________fin0101">#REF!</definedName>
    <definedName name="_______________________FIN03001">#REF!</definedName>
    <definedName name="_______________________NYR1">#REF!</definedName>
    <definedName name="_______________________NYR2">#REF!</definedName>
    <definedName name="_______________________row1">#REF!</definedName>
    <definedName name="_______________________tax1">#REF!</definedName>
    <definedName name="_______________________tax2">#REF!</definedName>
    <definedName name="_______________________tax3">#REF!</definedName>
    <definedName name="_______________________tax4">#REF!</definedName>
    <definedName name="______________________ALL2">#REF!</definedName>
    <definedName name="______________________FIN01001">#REF!</definedName>
    <definedName name="______________________fin0101">#REF!</definedName>
    <definedName name="______________________FIN03001">#REF!</definedName>
    <definedName name="______________________NYR1">#REF!</definedName>
    <definedName name="______________________NYR2">#REF!</definedName>
    <definedName name="______________________row1">#REF!</definedName>
    <definedName name="______________________tax1">#REF!</definedName>
    <definedName name="______________________tax2">#REF!</definedName>
    <definedName name="______________________tax3">#REF!</definedName>
    <definedName name="______________________tax4">#REF!</definedName>
    <definedName name="_____________________ALL2">#REF!</definedName>
    <definedName name="_____________________FIN01001">#REF!</definedName>
    <definedName name="_____________________fin0101">#REF!</definedName>
    <definedName name="_____________________FIN03001">#REF!</definedName>
    <definedName name="_____________________NYR1">#REF!</definedName>
    <definedName name="_____________________NYR2">#REF!</definedName>
    <definedName name="_____________________row1">#REF!</definedName>
    <definedName name="_____________________tax1">#REF!</definedName>
    <definedName name="_____________________tax2">#REF!</definedName>
    <definedName name="_____________________tax3">#REF!</definedName>
    <definedName name="_____________________tax4">#REF!</definedName>
    <definedName name="____________________ALL2">#REF!</definedName>
    <definedName name="____________________FIN01001">#REF!</definedName>
    <definedName name="____________________fin0101">#REF!</definedName>
    <definedName name="____________________FIN03001">#REF!</definedName>
    <definedName name="____________________NYR1">#REF!</definedName>
    <definedName name="____________________NYR2">#REF!</definedName>
    <definedName name="____________________row1">#REF!</definedName>
    <definedName name="____________________tax1">#REF!</definedName>
    <definedName name="____________________tax2">#REF!</definedName>
    <definedName name="____________________tax3">#REF!</definedName>
    <definedName name="____________________tax4">#REF!</definedName>
    <definedName name="___________________ALL2">#REF!</definedName>
    <definedName name="___________________FIN01001">#REF!</definedName>
    <definedName name="___________________fin0101">#REF!</definedName>
    <definedName name="___________________FIN03001">#REF!</definedName>
    <definedName name="___________________NYR1">#REF!</definedName>
    <definedName name="___________________NYR2">#REF!</definedName>
    <definedName name="___________________row1">#REF!</definedName>
    <definedName name="___________________tax1">#REF!</definedName>
    <definedName name="___________________tax2">#REF!</definedName>
    <definedName name="___________________tax3">#REF!</definedName>
    <definedName name="___________________tax4">#REF!</definedName>
    <definedName name="__________________ALL2">#REF!</definedName>
    <definedName name="__________________FIN01001">#REF!</definedName>
    <definedName name="__________________fin0101">#REF!</definedName>
    <definedName name="__________________FIN03001">#REF!</definedName>
    <definedName name="__________________NYR1">#REF!</definedName>
    <definedName name="__________________NYR2">#REF!</definedName>
    <definedName name="__________________row1">#REF!</definedName>
    <definedName name="__________________tax1">#REF!</definedName>
    <definedName name="__________________tax2">#REF!</definedName>
    <definedName name="__________________tax3">#REF!</definedName>
    <definedName name="__________________tax4">#REF!</definedName>
    <definedName name="_________________ALL2">#REF!</definedName>
    <definedName name="_________________FIN01001">#REF!</definedName>
    <definedName name="_________________fin0101">#REF!</definedName>
    <definedName name="_________________FIN03001">#REF!</definedName>
    <definedName name="_________________NYR1">#REF!</definedName>
    <definedName name="_________________NYR2">#REF!</definedName>
    <definedName name="_________________row1">#REF!</definedName>
    <definedName name="_________________tax1">#REF!</definedName>
    <definedName name="_________________tax2">#REF!</definedName>
    <definedName name="_________________tax3">#REF!</definedName>
    <definedName name="_________________tax4">#REF!</definedName>
    <definedName name="________________ALL2">#REF!</definedName>
    <definedName name="________________FIN01001">#REF!</definedName>
    <definedName name="________________fin0101">#REF!</definedName>
    <definedName name="________________FIN03001">#REF!</definedName>
    <definedName name="________________NYR1">#REF!</definedName>
    <definedName name="________________NYR2">#REF!</definedName>
    <definedName name="________________row1">#REF!</definedName>
    <definedName name="________________tax1">#REF!</definedName>
    <definedName name="________________tax2">#REF!</definedName>
    <definedName name="________________tax3">#REF!</definedName>
    <definedName name="________________tax4">#REF!</definedName>
    <definedName name="_______________ALL2">#REF!</definedName>
    <definedName name="_______________FIN01001">#REF!</definedName>
    <definedName name="_______________fin0101">#REF!</definedName>
    <definedName name="_______________FIN03001">#REF!</definedName>
    <definedName name="_______________NYR1">#REF!</definedName>
    <definedName name="_______________NYR2">#REF!</definedName>
    <definedName name="_______________row1">#REF!</definedName>
    <definedName name="_______________tax1">#REF!</definedName>
    <definedName name="_______________tax2">#REF!</definedName>
    <definedName name="_______________tax3">#REF!</definedName>
    <definedName name="_______________tax4">#REF!</definedName>
    <definedName name="______________ALL2">#REF!</definedName>
    <definedName name="______________FIN01001">#REF!</definedName>
    <definedName name="______________fin0101">#REF!</definedName>
    <definedName name="______________FIN03001">#REF!</definedName>
    <definedName name="______________NYR1">#REF!</definedName>
    <definedName name="______________NYR2">#REF!</definedName>
    <definedName name="______________row1">#REF!</definedName>
    <definedName name="______________tax1">#REF!</definedName>
    <definedName name="______________tax2">#REF!</definedName>
    <definedName name="______________tax3">#REF!</definedName>
    <definedName name="______________tax4">#REF!</definedName>
    <definedName name="_____________ALL2">#REF!</definedName>
    <definedName name="_____________FIN01001">#REF!</definedName>
    <definedName name="_____________fin0101">#REF!</definedName>
    <definedName name="_____________FIN03001">#REF!</definedName>
    <definedName name="_____________NYR1">#REF!</definedName>
    <definedName name="_____________NYR2">#REF!</definedName>
    <definedName name="_____________row1">#REF!</definedName>
    <definedName name="_____________tax1">#REF!</definedName>
    <definedName name="_____________tax2">#REF!</definedName>
    <definedName name="_____________tax3">#REF!</definedName>
    <definedName name="_____________tax4">#REF!</definedName>
    <definedName name="____________ALL2">#REF!</definedName>
    <definedName name="____________FIN01001">#REF!</definedName>
    <definedName name="____________fin0101">#REF!</definedName>
    <definedName name="____________FIN03001">#REF!</definedName>
    <definedName name="____________NYR1">#REF!</definedName>
    <definedName name="____________NYR2">#REF!</definedName>
    <definedName name="____________pg1">#REF!</definedName>
    <definedName name="____________pg2">#REF!</definedName>
    <definedName name="____________row1">#REF!</definedName>
    <definedName name="____________tax1">#REF!</definedName>
    <definedName name="____________tax2">#REF!</definedName>
    <definedName name="____________tax3">#REF!</definedName>
    <definedName name="____________tax4">#REF!</definedName>
    <definedName name="___________ALL2">#REF!</definedName>
    <definedName name="___________Fed410">#REF!</definedName>
    <definedName name="___________Fed411">#REF!</definedName>
    <definedName name="___________FIN01001">#REF!</definedName>
    <definedName name="___________fin0101">#REF!</definedName>
    <definedName name="___________FIN03001">#REF!</definedName>
    <definedName name="___________NYR1">#REF!</definedName>
    <definedName name="___________NYR2">#REF!</definedName>
    <definedName name="___________pg1">#REF!</definedName>
    <definedName name="___________pg2">#REF!</definedName>
    <definedName name="___________row1">#REF!</definedName>
    <definedName name="___________St410">#REF!</definedName>
    <definedName name="___________St411">#REF!</definedName>
    <definedName name="___________tax1">#REF!</definedName>
    <definedName name="___________tax2">#REF!</definedName>
    <definedName name="___________tax3">#REF!</definedName>
    <definedName name="___________tax4">#REF!</definedName>
    <definedName name="__________ALL2">#REF!</definedName>
    <definedName name="__________Fed410">#REF!</definedName>
    <definedName name="__________Fed411">#REF!</definedName>
    <definedName name="__________FIN01001">#REF!</definedName>
    <definedName name="__________fin0101">#REF!</definedName>
    <definedName name="__________FIN03001">#REF!</definedName>
    <definedName name="__________NYR1">#REF!</definedName>
    <definedName name="__________NYR2">#REF!</definedName>
    <definedName name="__________pg1">#REF!</definedName>
    <definedName name="__________pg2">#REF!</definedName>
    <definedName name="__________row1">#REF!</definedName>
    <definedName name="__________St410">#REF!</definedName>
    <definedName name="__________St411">#REF!</definedName>
    <definedName name="__________tax1">#REF!</definedName>
    <definedName name="__________tax2">#REF!</definedName>
    <definedName name="__________tax3">#REF!</definedName>
    <definedName name="__________tax4">#REF!</definedName>
    <definedName name="_________223">#REF!</definedName>
    <definedName name="_________ALL2">#REF!</definedName>
    <definedName name="_________Fed410">#REF!</definedName>
    <definedName name="_________Fed411">#REF!</definedName>
    <definedName name="_________FIN01001">#REF!</definedName>
    <definedName name="_________fin0101">#REF!</definedName>
    <definedName name="_________FIN03001">#REF!</definedName>
    <definedName name="_________NYR1">#REF!</definedName>
    <definedName name="_________NYR2">#REF!</definedName>
    <definedName name="_________pg1">#REF!</definedName>
    <definedName name="_________pg2">#REF!</definedName>
    <definedName name="_________row1">#REF!</definedName>
    <definedName name="_________St410">#REF!</definedName>
    <definedName name="_________St411">#REF!</definedName>
    <definedName name="_________tax1">#REF!</definedName>
    <definedName name="_________tax2">#REF!</definedName>
    <definedName name="_________tax3">#REF!</definedName>
    <definedName name="_________tax4">#REF!</definedName>
    <definedName name="________223">#REF!</definedName>
    <definedName name="________ALL2">#REF!</definedName>
    <definedName name="________FED410">#REF!</definedName>
    <definedName name="________FED411">#REF!</definedName>
    <definedName name="________FIN01001">#REF!</definedName>
    <definedName name="________fin0101">#REF!</definedName>
    <definedName name="________FIN03001">#REF!</definedName>
    <definedName name="________NYR1">#REF!</definedName>
    <definedName name="________NYR2">#REF!</definedName>
    <definedName name="________pg1">#REF!</definedName>
    <definedName name="________pg2">#REF!</definedName>
    <definedName name="________row1">#REF!</definedName>
    <definedName name="________ST410">#REF!</definedName>
    <definedName name="________ST411">#REF!</definedName>
    <definedName name="________tax1">#REF!</definedName>
    <definedName name="________tax2">#REF!</definedName>
    <definedName name="________tax3">#REF!</definedName>
    <definedName name="________tax4">#REF!</definedName>
    <definedName name="_______223">#REF!</definedName>
    <definedName name="_______ALL2">#REF!</definedName>
    <definedName name="_______Fed410">#REF!</definedName>
    <definedName name="_______Fed411">#REF!</definedName>
    <definedName name="_______FIN01001">#REF!</definedName>
    <definedName name="_______fin0101">#REF!</definedName>
    <definedName name="_______FIN03001">#REF!</definedName>
    <definedName name="_______NYR1">#REF!</definedName>
    <definedName name="_______NYR2">#REF!</definedName>
    <definedName name="_______pg1">#REF!</definedName>
    <definedName name="_______pg2">#REF!</definedName>
    <definedName name="_______row1">#REF!</definedName>
    <definedName name="_______St410">#REF!</definedName>
    <definedName name="_______St411">#REF!</definedName>
    <definedName name="_______tax1">#REF!</definedName>
    <definedName name="_______tax2">#REF!</definedName>
    <definedName name="_______tax3">#REF!</definedName>
    <definedName name="_______tax4">#REF!</definedName>
    <definedName name="______223">#REF!</definedName>
    <definedName name="______ALL2">#REF!</definedName>
    <definedName name="______FED410">#REF!</definedName>
    <definedName name="______FED411">#REF!</definedName>
    <definedName name="______FIN01001">#REF!</definedName>
    <definedName name="______fin0101">#REF!</definedName>
    <definedName name="______FIN03001">#REF!</definedName>
    <definedName name="______NYR1">#REF!</definedName>
    <definedName name="______NYR2">#REF!</definedName>
    <definedName name="______pg1">#REF!</definedName>
    <definedName name="______pg2">#REF!</definedName>
    <definedName name="______row1">#REF!</definedName>
    <definedName name="______ST410">#REF!</definedName>
    <definedName name="______ST411">#REF!</definedName>
    <definedName name="______tax1">#REF!</definedName>
    <definedName name="______tax2">#REF!</definedName>
    <definedName name="______tax3">#REF!</definedName>
    <definedName name="______tax4">#REF!</definedName>
    <definedName name="_____223">#REF!</definedName>
    <definedName name="_____ALL2">#REF!</definedName>
    <definedName name="_____FED410">#REF!</definedName>
    <definedName name="_____FED411">#REF!</definedName>
    <definedName name="_____FIN01001">#REF!</definedName>
    <definedName name="_____fin0101">#REF!</definedName>
    <definedName name="_____FIN03001">#REF!</definedName>
    <definedName name="_____NYR1">#REF!</definedName>
    <definedName name="_____NYR2">#REF!</definedName>
    <definedName name="_____pg1">#REF!</definedName>
    <definedName name="_____pg2">#REF!</definedName>
    <definedName name="_____row1">#REF!</definedName>
    <definedName name="_____ST410">#REF!</definedName>
    <definedName name="_____ST411">#REF!</definedName>
    <definedName name="_____tax1">#REF!</definedName>
    <definedName name="_____tax2">#REF!</definedName>
    <definedName name="_____tax3">#REF!</definedName>
    <definedName name="_____tax4">#REF!</definedName>
    <definedName name="____223">#REF!</definedName>
    <definedName name="____ALL2">#REF!</definedName>
    <definedName name="____FED410">#REF!</definedName>
    <definedName name="____FED411">#REF!</definedName>
    <definedName name="____FIN01001">#REF!</definedName>
    <definedName name="____fin0101">#REF!</definedName>
    <definedName name="____FIN03001">#REF!</definedName>
    <definedName name="____NYR1">#REF!</definedName>
    <definedName name="____NYR2">#REF!</definedName>
    <definedName name="____pg1">#REF!</definedName>
    <definedName name="____pg2">#REF!</definedName>
    <definedName name="____row1">#REF!</definedName>
    <definedName name="____ST410">#REF!</definedName>
    <definedName name="____ST411">#REF!</definedName>
    <definedName name="____tax1">#REF!</definedName>
    <definedName name="____tax2">#REF!</definedName>
    <definedName name="____tax3">#REF!</definedName>
    <definedName name="____tax4">#REF!</definedName>
    <definedName name="___223">#REF!</definedName>
    <definedName name="___ALL2">#REF!</definedName>
    <definedName name="___FED410">#REF!</definedName>
    <definedName name="___FED411">#REF!</definedName>
    <definedName name="___FIN01001">#REF!</definedName>
    <definedName name="___fin0101">#REF!</definedName>
    <definedName name="___FIN03001">#REF!</definedName>
    <definedName name="___NYR1">#REF!</definedName>
    <definedName name="___NYR2">#REF!</definedName>
    <definedName name="___pg1">#REF!</definedName>
    <definedName name="___pg2">#REF!</definedName>
    <definedName name="___row1">#REF!</definedName>
    <definedName name="___ST410">#REF!</definedName>
    <definedName name="___ST411">#REF!</definedName>
    <definedName name="___tax1">#REF!</definedName>
    <definedName name="___tax2">#REF!</definedName>
    <definedName name="___tax3">#REF!</definedName>
    <definedName name="___tax4">#REF!</definedName>
    <definedName name="__123Graph_A" hidden="1">#REF!</definedName>
    <definedName name="__123Graph_ARES_02" hidden="1">#REF!</definedName>
    <definedName name="__123Graph_B" hidden="1">#REF!</definedName>
    <definedName name="__123Graph_BRES_02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123Graph_XRES_02" hidden="1">#REF!</definedName>
    <definedName name="__223">#REF!</definedName>
    <definedName name="__ALL2">#REF!</definedName>
    <definedName name="__Fed410">#REF!</definedName>
    <definedName name="__Fed411">#REF!</definedName>
    <definedName name="__FIN01001">#REF!</definedName>
    <definedName name="__fin0101">#REF!</definedName>
    <definedName name="__FIN03001">#REF!</definedName>
    <definedName name="__IntlFixup" hidden="1">TRUE</definedName>
    <definedName name="__NYR1" localSheetId="0">#REF!</definedName>
    <definedName name="__NYR1">#REF!</definedName>
    <definedName name="__NYR2" localSheetId="0">#REF!</definedName>
    <definedName name="__NYR2">#REF!</definedName>
    <definedName name="__pg1" localSheetId="0">#REF!</definedName>
    <definedName name="__pg1">#REF!</definedName>
    <definedName name="__pg2">#REF!</definedName>
    <definedName name="__row1">#REF!</definedName>
    <definedName name="__SCH33">#REF!</definedName>
    <definedName name="__St410">#REF!</definedName>
    <definedName name="__St411">#REF!</definedName>
    <definedName name="__tax1">#REF!</definedName>
    <definedName name="__tax2">#REF!</definedName>
    <definedName name="__tax3">#REF!</definedName>
    <definedName name="__tax4">#REF!</definedName>
    <definedName name="_07082010BudgetQueryOfAdditions">#REF!</definedName>
    <definedName name="_1_223">#REF!</definedName>
    <definedName name="_12_31_2009">#REF!</definedName>
    <definedName name="_12_31_2010">#REF!</definedName>
    <definedName name="_121.00000___Non_Utility_Property">#REF!</definedName>
    <definedName name="_15_223">#REF!</definedName>
    <definedName name="_171">#REF!</definedName>
    <definedName name="_186">#REF!</definedName>
    <definedName name="_190">#REF!</definedName>
    <definedName name="_190_NON_CURRENT">#REF!</definedName>
    <definedName name="_190L">#REF!</definedName>
    <definedName name="_190LEFT">#REF!</definedName>
    <definedName name="_190PRINT">#REF!</definedName>
    <definedName name="_190T">#REF!</definedName>
    <definedName name="_190TITLE">#REF!</definedName>
    <definedName name="_1991">#REF!</definedName>
    <definedName name="_1991_1">#N/A</definedName>
    <definedName name="_1992" localSheetId="0">#REF!</definedName>
    <definedName name="_1992">#REF!</definedName>
    <definedName name="_1992_1">#N/A</definedName>
    <definedName name="_1993" localSheetId="0">#REF!</definedName>
    <definedName name="_1993">#REF!</definedName>
    <definedName name="_1993_1">#N/A</definedName>
    <definedName name="_1994" localSheetId="0">#REF!</definedName>
    <definedName name="_1994">#REF!</definedName>
    <definedName name="_1994_1">#N/A</definedName>
    <definedName name="_1995" localSheetId="0">#REF!</definedName>
    <definedName name="_1995">#REF!</definedName>
    <definedName name="_1995_1">#N/A</definedName>
    <definedName name="_1996" localSheetId="0">#REF!</definedName>
    <definedName name="_1996">#REF!</definedName>
    <definedName name="_1996_1">#N/A</definedName>
    <definedName name="_1997" localSheetId="0">#REF!</definedName>
    <definedName name="_1997">#REF!</definedName>
    <definedName name="_1997_1">#N/A</definedName>
    <definedName name="_1998">#N/A</definedName>
    <definedName name="_1999" localSheetId="0">#REF!</definedName>
    <definedName name="_1999">#REF!</definedName>
    <definedName name="_1QTR" localSheetId="0">#REF!</definedName>
    <definedName name="_1QTR">#REF!</definedName>
    <definedName name="_1QTR_PROPANE" localSheetId="0">#REF!</definedName>
    <definedName name="_1QTR_PROPANE">#REF!</definedName>
    <definedName name="_2_223">#REF!</definedName>
    <definedName name="_2000">#REF!</definedName>
    <definedName name="_2003">#REF!</definedName>
    <definedName name="_223">#REF!</definedName>
    <definedName name="_23_223">#REF!</definedName>
    <definedName name="_235">#REF!</definedName>
    <definedName name="_236">#REF!</definedName>
    <definedName name="_236_2">#REF!</definedName>
    <definedName name="_236_5">#REF!</definedName>
    <definedName name="_237">#REF!</definedName>
    <definedName name="_255">#REF!</definedName>
    <definedName name="_255LEFT">#REF!</definedName>
    <definedName name="_255TITLE">#REF!</definedName>
    <definedName name="_282">#REF!</definedName>
    <definedName name="_282L">#REF!</definedName>
    <definedName name="_282LEFT">#REF!</definedName>
    <definedName name="_282PRINT">#REF!</definedName>
    <definedName name="_282T">#REF!</definedName>
    <definedName name="_282TITLE">#REF!</definedName>
    <definedName name="_283">#REF!</definedName>
    <definedName name="_283L">#REF!</definedName>
    <definedName name="_283LEFT">#REF!</definedName>
    <definedName name="_283PRINT">#REF!</definedName>
    <definedName name="_283T">#REF!</definedName>
    <definedName name="_283TITLE">#REF!</definedName>
    <definedName name="_2QTR">#REF!</definedName>
    <definedName name="_2QTR_PROPANE">#REF!</definedName>
    <definedName name="_3QTR">#REF!</definedName>
    <definedName name="_3QTR_PROPANE">#REF!</definedName>
    <definedName name="_4QTR">#REF!</definedName>
    <definedName name="_4QTR_PROPANE">#REF!</definedName>
    <definedName name="_ADJ24">#REF!</definedName>
    <definedName name="_ADJ25">#REF!</definedName>
    <definedName name="_adj4">#REF!</definedName>
    <definedName name="_ADJ44">#REF!</definedName>
    <definedName name="_ADJ48">#REF!</definedName>
    <definedName name="_ADJ49">#REF!</definedName>
    <definedName name="_ADJ51">#REF!</definedName>
    <definedName name="_ALL2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RANCH_\C_">#REF!</definedName>
    <definedName name="_BRANCH_\H_">#REF!</definedName>
    <definedName name="_BRANCH_\S_">#REF!</definedName>
    <definedName name="_Dist_Values" hidden="1">#REF!</definedName>
    <definedName name="_DOWN_2_">#REF!</definedName>
    <definedName name="_DOWN_5_">#REF!</definedName>
    <definedName name="_DOWN_7__UP_1_">#REF!</definedName>
    <definedName name="_EMP11">#REF!</definedName>
    <definedName name="_EMP12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20">#REF!</definedName>
    <definedName name="_EMP22">#REF!</definedName>
    <definedName name="_EMP32">#REF!</definedName>
    <definedName name="_EMP34">#REF!</definedName>
    <definedName name="_EMP35">#REF!</definedName>
    <definedName name="_EMP37">#REF!</definedName>
    <definedName name="_EMP38">#REF!</definedName>
    <definedName name="_EMP43">#REF!</definedName>
    <definedName name="_EMP48">#REF!</definedName>
    <definedName name="_EMP51">#REF!</definedName>
    <definedName name="_EMP52">#REF!</definedName>
    <definedName name="_EMP53">#REF!</definedName>
    <definedName name="_FED410">#REF!</definedName>
    <definedName name="_FED411">#REF!</definedName>
    <definedName name="_Fill" hidden="1">#REF!</definedName>
    <definedName name="_xlnm._FilterDatabase" localSheetId="0" hidden="1">'Staff 4-001 Attachment A'!$A$6:$Q$85</definedName>
    <definedName name="_FIN01001" localSheetId="0">#REF!</definedName>
    <definedName name="_FIN01001">#REF!</definedName>
    <definedName name="_fin0101" localSheetId="0">#REF!</definedName>
    <definedName name="_fin0101">#REF!</definedName>
    <definedName name="_FIN03001" localSheetId="0">#REF!</definedName>
    <definedName name="_FIN03001">#REF!</definedName>
    <definedName name="_FS_?__">#REF!</definedName>
    <definedName name="_FS_ESC_3_X_\TA">#REF!</definedName>
    <definedName name="_FXD0111">#REF!</definedName>
    <definedName name="_FXD0151">#REF!</definedName>
    <definedName name="_FXD0212">#REF!</definedName>
    <definedName name="_FXD0214">#REF!</definedName>
    <definedName name="_FXD0234">#REF!</definedName>
    <definedName name="_FXD0235">#REF!</definedName>
    <definedName name="_FXD0237">#REF!</definedName>
    <definedName name="_FXD0238">#REF!</definedName>
    <definedName name="_FXD0251">#REF!</definedName>
    <definedName name="_FXD0612">#REF!</definedName>
    <definedName name="_FXD0614">#REF!</definedName>
    <definedName name="_FXD0615">#REF!</definedName>
    <definedName name="_FXD0616">#REF!</definedName>
    <definedName name="_FXD0617">#REF!</definedName>
    <definedName name="_FXD0618">#REF!</definedName>
    <definedName name="_FXD0632">#REF!</definedName>
    <definedName name="_FXD0634">#REF!</definedName>
    <definedName name="_FXD0635">#REF!</definedName>
    <definedName name="_FXD0637">#REF!</definedName>
    <definedName name="_FXD0638">#REF!</definedName>
    <definedName name="_FXD0643">#REF!</definedName>
    <definedName name="_FXD0651">#REF!</definedName>
    <definedName name="_FXD0653">#REF!</definedName>
    <definedName name="_FXD0814">#REF!</definedName>
    <definedName name="_FXD0832">#REF!</definedName>
    <definedName name="_FXD0834">#REF!</definedName>
    <definedName name="_FXD0835">#REF!</definedName>
    <definedName name="_FXD0837">#REF!</definedName>
    <definedName name="_FXD0838">#REF!</definedName>
    <definedName name="_FXD0851">#REF!</definedName>
    <definedName name="_FXD0932">#REF!</definedName>
    <definedName name="_FXD0934">#REF!</definedName>
    <definedName name="_FXD0935">#REF!</definedName>
    <definedName name="_FXD0937">#REF!</definedName>
    <definedName name="_FXD0938">#REF!</definedName>
    <definedName name="_FXD0951">#REF!</definedName>
    <definedName name="_FXD7032">#REF!</definedName>
    <definedName name="_FXD7034">#REF!</definedName>
    <definedName name="_FXD7035">#REF!</definedName>
    <definedName name="_FXD7037">#REF!</definedName>
    <definedName name="_FXD7038">#REF!</definedName>
    <definedName name="_FXD8614">#REF!</definedName>
    <definedName name="_FXD8615">#REF!</definedName>
    <definedName name="_FXD8616">#REF!</definedName>
    <definedName name="_FXD8617">#REF!</definedName>
    <definedName name="_FXD8618">#REF!</definedName>
    <definedName name="_FXD8632">#REF!</definedName>
    <definedName name="_FXD8634">#REF!</definedName>
    <definedName name="_FXD8635">#REF!</definedName>
    <definedName name="_FXD8637">#REF!</definedName>
    <definedName name="_FXD8638">#REF!</definedName>
    <definedName name="_FXD8651">#REF!</definedName>
    <definedName name="_GOTO_AB162_">#REF!</definedName>
    <definedName name="_GOTO_AB211_">#REF!</definedName>
    <definedName name="_GOTO_AB221_">#REF!</definedName>
    <definedName name="_GOTO_AB221__DO">#REF!</definedName>
    <definedName name="_GOTO_AB221__WT">#REF!</definedName>
    <definedName name="_GOTO_AB524__RI">#REF!</definedName>
    <definedName name="_GOTO_MSG_CELL_">#REF!</definedName>
    <definedName name="_GOTO_MSG_FINIS">#REF!</definedName>
    <definedName name="_GOTO_MSG_OPEN_">#REF!</definedName>
    <definedName name="_HOME__APP1__LP">#REF!</definedName>
    <definedName name="_HOME__APP1__PC">#REF!</definedName>
    <definedName name="_HOME__FS_ESC_3">#REF!</definedName>
    <definedName name="_HOME__GOTO_AA1">#REF!</definedName>
    <definedName name="_HOME__GOTO_AA2">#REF!</definedName>
    <definedName name="_Key1" hidden="1">#REF!</definedName>
    <definedName name="_Key2" hidden="1">#REF!</definedName>
    <definedName name="_LEFT_1__WTB_">#REF!</definedName>
    <definedName name="_LEFT_2__DOWN_2">#REF!</definedName>
    <definedName name="_LEFT_2__WTB_">#REF!</definedName>
    <definedName name="_LEFT_5_">#REF!</definedName>
    <definedName name="_MENUBRANCH_MEN">#REF!</definedName>
    <definedName name="_min1">#REF!</definedName>
    <definedName name="_min10">#REF!</definedName>
    <definedName name="_min11">#REF!</definedName>
    <definedName name="_min12">#REF!</definedName>
    <definedName name="_min13">#REF!</definedName>
    <definedName name="_min14">#REF!</definedName>
    <definedName name="_min15">#REF!</definedName>
    <definedName name="_min16">#REF!</definedName>
    <definedName name="_min17">#REF!</definedName>
    <definedName name="_min18">#REF!</definedName>
    <definedName name="_min2">#REF!</definedName>
    <definedName name="_min3">#REF!</definedName>
    <definedName name="_min4">#REF!</definedName>
    <definedName name="_min5">#REF!</definedName>
    <definedName name="_min6">#REF!</definedName>
    <definedName name="_min7">#REF!</definedName>
    <definedName name="_min8">#REF!</definedName>
    <definedName name="_min9">#REF!</definedName>
    <definedName name="_NYR1">#REF!</definedName>
    <definedName name="_NYR2">#REF!</definedName>
    <definedName name="_Order1" hidden="1">255</definedName>
    <definedName name="_Order1_1" hidden="1">0</definedName>
    <definedName name="_Order2" hidden="1">255</definedName>
    <definedName name="_P" localSheetId="0">#REF!</definedName>
    <definedName name="_P">#REF!</definedName>
    <definedName name="_pg1" localSheetId="0">#REF!</definedName>
    <definedName name="_pg1">#REF!</definedName>
    <definedName name="_pg2" localSheetId="0">#REF!</definedName>
    <definedName name="_pg2">#REF!</definedName>
    <definedName name="_PRCRSA148..O17">#REF!</definedName>
    <definedName name="_PRCRSAC1..AK46">#REF!</definedName>
    <definedName name="_PRCRSO1..Y60_G">#REF!</definedName>
    <definedName name="_PRCRSQ148..AE1">#REF!</definedName>
    <definedName name="_QYY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IGHT__UP_2_\_">#REF!</definedName>
    <definedName name="_RIGHT_1__">#REF!</definedName>
    <definedName name="_RIGHT_1__DOWN_">#REF!</definedName>
    <definedName name="_RIGHT_10__">#REF!</definedName>
    <definedName name="_RIGHT_13_">#REF!</definedName>
    <definedName name="_RIGHT_14_">#REF!</definedName>
    <definedName name="_RIGHT_2__UP_2_">#REF!</definedName>
    <definedName name="_RIGHT_6__">#REF!</definedName>
    <definedName name="_row1">#REF!</definedName>
    <definedName name="_S">#REF!</definedName>
    <definedName name="_sam1">#REF!</definedName>
    <definedName name="_SCH33">#REF!</definedName>
    <definedName name="_Sort" hidden="1">#REF!</definedName>
    <definedName name="_ss1">#REF!</definedName>
    <definedName name="_ST410">#REF!</definedName>
    <definedName name="_ST411">#REF!</definedName>
    <definedName name="_SUM_AMOUNT1__">#REF!</definedName>
    <definedName name="_SUM_AMOUNT2__">#REF!</definedName>
    <definedName name="_SUM_FERC__">#REF!</definedName>
    <definedName name="_SUM_GAAP__">#REF!</definedName>
    <definedName name="_SUM0111">#REF!</definedName>
    <definedName name="_SUM0113">#REF!</definedName>
    <definedName name="_SUM0210">#REF!</definedName>
    <definedName name="_SUM0213">#REF!</definedName>
    <definedName name="_SUM0401">#REF!</definedName>
    <definedName name="_SUM0402">#REF!</definedName>
    <definedName name="_SUM0408">#REF!</definedName>
    <definedName name="_SUM0409">#REF!</definedName>
    <definedName name="_SUM0411">#REF!</definedName>
    <definedName name="_SUM0501">#REF!</definedName>
    <definedName name="_SUM0502">#REF!</definedName>
    <definedName name="_SUM0508">#REF!</definedName>
    <definedName name="_SUM0509">#REF!</definedName>
    <definedName name="_SUM0510">#REF!</definedName>
    <definedName name="_SUM0511">#REF!</definedName>
    <definedName name="_SUM0613">#REF!</definedName>
    <definedName name="_SUM0701">#REF!</definedName>
    <definedName name="_SUM0702">#REF!</definedName>
    <definedName name="_SUM0708">#REF!</definedName>
    <definedName name="_SUM0709">#REF!</definedName>
    <definedName name="_SUM0813">#REF!</definedName>
    <definedName name="_SUM0901">#REF!</definedName>
    <definedName name="_SUM0902">#REF!</definedName>
    <definedName name="_SUM0908">#REF!</definedName>
    <definedName name="_SUM0911">#REF!</definedName>
    <definedName name="_SUM0913">#REF!</definedName>
    <definedName name="_SUM5701">#REF!</definedName>
    <definedName name="_SUM5702">#REF!</definedName>
    <definedName name="_SUM5708">#REF!</definedName>
    <definedName name="_SUM5709">#REF!</definedName>
    <definedName name="_SUM5711">#REF!</definedName>
    <definedName name="_SUM5801">#REF!</definedName>
    <definedName name="_SUM5802">#REF!</definedName>
    <definedName name="_SUM5811">#REF!</definedName>
    <definedName name="_SUM6001">#REF!</definedName>
    <definedName name="_SUM6002">#REF!</definedName>
    <definedName name="_SUM6008">#REF!</definedName>
    <definedName name="_sum6009">#REF!</definedName>
    <definedName name="_SUM6011">#REF!</definedName>
    <definedName name="_SUM6101">#REF!</definedName>
    <definedName name="_SUM6102">#REF!</definedName>
    <definedName name="_SUM6108">#REF!</definedName>
    <definedName name="_SUM6109">#REF!</definedName>
    <definedName name="_SUM6111">#REF!</definedName>
    <definedName name="_SUM6201">#REF!</definedName>
    <definedName name="_SUM6202">#REF!</definedName>
    <definedName name="_SUM6301">#REF!</definedName>
    <definedName name="_SUM6302">#REF!</definedName>
    <definedName name="_SUM6308">#REF!</definedName>
    <definedName name="_SUM6309">#REF!</definedName>
    <definedName name="_SUM6311">#REF!</definedName>
    <definedName name="_SUM6401">#REF!</definedName>
    <definedName name="_SUM6402">#REF!</definedName>
    <definedName name="_SUM6408">#REF!</definedName>
    <definedName name="_SUM6409">#REF!</definedName>
    <definedName name="_SUM6411">#REF!</definedName>
    <definedName name="_SUM6413">#REF!</definedName>
    <definedName name="_SUM6501">#REF!</definedName>
    <definedName name="_SUM6502">#REF!</definedName>
    <definedName name="_SUM6508">#REF!</definedName>
    <definedName name="_SUM6509">#REF!</definedName>
    <definedName name="_SUM6510">#REF!</definedName>
    <definedName name="_SUM6511">#REF!</definedName>
    <definedName name="_SUM6601">#REF!</definedName>
    <definedName name="_SUM6602">#REF!</definedName>
    <definedName name="_SUM6608">#REF!</definedName>
    <definedName name="_SUM6609">#REF!</definedName>
    <definedName name="_SUM6611">#REF!</definedName>
    <definedName name="_SUM6701">#REF!</definedName>
    <definedName name="_SUM6702">#REF!</definedName>
    <definedName name="_SUM6708">#REF!</definedName>
    <definedName name="_SUM6709">#REF!</definedName>
    <definedName name="_SUM6710">#REF!</definedName>
    <definedName name="_SUM6711">#REF!</definedName>
    <definedName name="_SUM6718">#REF!</definedName>
    <definedName name="_SUM6801">#REF!</definedName>
    <definedName name="_SUM6802">#REF!</definedName>
    <definedName name="_SUM7013">#REF!</definedName>
    <definedName name="_SUM7201">#REF!</definedName>
    <definedName name="_SUM7202">#REF!</definedName>
    <definedName name="_SUM7208">#REF!</definedName>
    <definedName name="_SUM7209">#REF!</definedName>
    <definedName name="_SUM7210">#REF!</definedName>
    <definedName name="_SUM7211">#REF!</definedName>
    <definedName name="_SUM7301">#REF!</definedName>
    <definedName name="_SUM7302">#REF!</definedName>
    <definedName name="_SUM7308">#REF!</definedName>
    <definedName name="_SUM7309">#REF!</definedName>
    <definedName name="_SUM7311">#REF!</definedName>
    <definedName name="_SUM7401">#REF!</definedName>
    <definedName name="_SUM7402">#REF!</definedName>
    <definedName name="_SUM7408">#REF!</definedName>
    <definedName name="_SUM7409">#REF!</definedName>
    <definedName name="_SUM7411">#REF!</definedName>
    <definedName name="_SUM7501">#REF!</definedName>
    <definedName name="_SUM7502">#REF!</definedName>
    <definedName name="_SUM7508">#REF!</definedName>
    <definedName name="_SUM7509">#REF!</definedName>
    <definedName name="_SUM7511">#REF!</definedName>
    <definedName name="_SUM7811">#REF!</definedName>
    <definedName name="_SUM7920">#REF!</definedName>
    <definedName name="_SUM8001">#REF!</definedName>
    <definedName name="_SUM8002">#REF!</definedName>
    <definedName name="_SUM8008">#REF!</definedName>
    <definedName name="_SUM8009">#REF!</definedName>
    <definedName name="_SUM8011">#REF!</definedName>
    <definedName name="_SUM8301">#REF!</definedName>
    <definedName name="_SUM8302">#REF!</definedName>
    <definedName name="_SUM8308">#REF!</definedName>
    <definedName name="_SUM8309">#REF!</definedName>
    <definedName name="_SUM8311">#REF!</definedName>
    <definedName name="_SUM8401">#REF!</definedName>
    <definedName name="_SUM8402">#REF!</definedName>
    <definedName name="_SUM8408">#REF!</definedName>
    <definedName name="_SUM8409">#REF!</definedName>
    <definedName name="_SUM8411">#REF!</definedName>
    <definedName name="_SUM8511">#REF!</definedName>
    <definedName name="_SUM8613">#REF!</definedName>
    <definedName name="_SUM8701">#REF!</definedName>
    <definedName name="_SUM8702">#REF!</definedName>
    <definedName name="_SUM8708">#REF!</definedName>
    <definedName name="_SUM8709">#REF!</definedName>
    <definedName name="_SUM8710">#REF!</definedName>
    <definedName name="_SUM8711">#REF!</definedName>
    <definedName name="_SUM8713">#REF!</definedName>
    <definedName name="_SUM8714">#REF!</definedName>
    <definedName name="_SUM8715">#REF!</definedName>
    <definedName name="_SUM8716">#REF!</definedName>
    <definedName name="_SUM8717">#REF!</definedName>
    <definedName name="_SUM8719">#REF!</definedName>
    <definedName name="_tax1">#REF!</definedName>
    <definedName name="_tax2">#REF!</definedName>
    <definedName name="_tax3">#REF!</definedName>
    <definedName name="_tax4">#REF!</definedName>
    <definedName name="_TB05">#REF!</definedName>
    <definedName name="_UP_6_">#REF!</definedName>
    <definedName name="_WIT1">#REF!</definedName>
    <definedName name="_WIT6">#REF!</definedName>
    <definedName name="_WTB">#REF!</definedName>
    <definedName name="_WTC">#REF!</definedName>
    <definedName name="_WTC_">#REF!</definedName>
    <definedName name="_WTC__BRANCH_\I">#REF!</definedName>
    <definedName name="_WTC__GOTO_A65_">#REF!</definedName>
    <definedName name="_WTC__GOTO_AA21">#REF!</definedName>
    <definedName name="_WTC__GOTO_AB16">#REF!</definedName>
    <definedName name="_WTC__GOTO_AB21">#REF!</definedName>
    <definedName name="_WTC__GOTO_AB22">#REF!</definedName>
    <definedName name="_WTC__GOTO_M111">#REF!</definedName>
    <definedName name="_WTC__GOTO_M50_">#REF!</definedName>
    <definedName name="_WTC__GOTO_MSG_">#REF!</definedName>
    <definedName name="_WTC__HOME_">#REF!</definedName>
    <definedName name="_WTC__HOME__GOT">#REF!</definedName>
    <definedName name="_WTC__PF_?__">#REF!</definedName>
    <definedName name="_WTC__PF_R">#REF!</definedName>
    <definedName name="_WTC_GOTO_AB219">#REF!</definedName>
    <definedName name="_wtf2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2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3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3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4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4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5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_wtf5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a" localSheetId="0" hidden="1">{"'Server Configuration'!$A$1:$DB$281"}</definedName>
    <definedName name="a" hidden="1">{"'Server Configuration'!$A$1:$DB$281"}</definedName>
    <definedName name="AA">#REF!</definedName>
    <definedName name="above">OFFSET(!A1,-1,0)</definedName>
    <definedName name="AccessDatabase" hidden="1">"W:\DF\NISource\Studies\nipsco\Normalization Electric Merchant.mdb"</definedName>
    <definedName name="Accounts_Receivable">#REF!</definedName>
    <definedName name="ACCRUE" localSheetId="0">#REF!</definedName>
    <definedName name="ACCRUE">#REF!</definedName>
    <definedName name="ACCT904" localSheetId="0">#REF!</definedName>
    <definedName name="ACCT904">#REF!</definedName>
    <definedName name="acctXref">#REF!</definedName>
    <definedName name="ACE">#REF!</definedName>
    <definedName name="ActDef">#REF!</definedName>
    <definedName name="Actinput">#REF!</definedName>
    <definedName name="Active">#REF!</definedName>
    <definedName name="ACTUAL">#REF!</definedName>
    <definedName name="actual3">#REF!</definedName>
    <definedName name="Actuals_3and9">#REF!</definedName>
    <definedName name="actuals5">#REF!</definedName>
    <definedName name="Actuals9">#REF!</definedName>
    <definedName name="Adams">#REF!</definedName>
    <definedName name="ADDBACK">#REF!</definedName>
    <definedName name="AddPMA">#REF!</definedName>
    <definedName name="AddUSF">#REF!</definedName>
    <definedName name="adj1to3">#REF!</definedName>
    <definedName name="adj4a">#REF!</definedName>
    <definedName name="adj4d">#REF!</definedName>
    <definedName name="adj4e1">#REF!</definedName>
    <definedName name="adj4e3">#REF!</definedName>
    <definedName name="adj4f1">#REF!</definedName>
    <definedName name="adj4f2">#REF!</definedName>
    <definedName name="adj4f3">#REF!</definedName>
    <definedName name="adj4g">#REF!</definedName>
    <definedName name="adj4h">#REF!</definedName>
    <definedName name="ADJ52_1of2">#REF!</definedName>
    <definedName name="ADJ52_2of2">#REF!</definedName>
    <definedName name="adjno">#REF!</definedName>
    <definedName name="admin02">#REF!</definedName>
    <definedName name="admin02q2">#REF!</definedName>
    <definedName name="admin02q3">#REF!</definedName>
    <definedName name="admin03">#REF!</definedName>
    <definedName name="admin04">#REF!</definedName>
    <definedName name="admin05">#REF!</definedName>
    <definedName name="admin06">#REF!</definedName>
    <definedName name="afd" localSheetId="0" hidden="1">{"summary 1",#N/A,TRUE,"Summary";"summary 2",#N/A,TRUE,"Summary";"chart",#N/A,TRUE,"summary chart";"model",#N/A,TRUE,"Model";"capital",#N/A,TRUE,"Capital";"maint",#N/A,TRUE,"Maintenance"}</definedName>
    <definedName name="afd" hidden="1">{"summary 1",#N/A,TRUE,"Summary";"summary 2",#N/A,TRUE,"Summary";"chart",#N/A,TRUE,"summary chart";"model",#N/A,TRUE,"Model";"capital",#N/A,TRUE,"Capital";"maint",#N/A,TRUE,"Maintenance"}</definedName>
    <definedName name="afeBal">#REF!</definedName>
    <definedName name="ahahahahaha" localSheetId="0" hidden="1">{"'Server Configuration'!$A$1:$DB$281"}</definedName>
    <definedName name="ahahahahaha" hidden="1">{"'Server Configuration'!$A$1:$DB$281"}</definedName>
    <definedName name="Ainput2">#REF!</definedName>
    <definedName name="Ainputvol">#REF!</definedName>
    <definedName name="ALL">#REF!</definedName>
    <definedName name="AllData">OFFSET(#REF!,0,0,COUNTA(#REF!),COUNTA(#REF!))</definedName>
    <definedName name="ALLOC" localSheetId="0">#REF!</definedName>
    <definedName name="ALLOC">#REF!</definedName>
    <definedName name="Alloc_87" localSheetId="0">#REF!</definedName>
    <definedName name="Alloc_87">#REF!</definedName>
    <definedName name="Alloc_HW" localSheetId="0">#REF!</definedName>
    <definedName name="Alloc_HW">#REF!</definedName>
    <definedName name="Alloc_Life">#REF!</definedName>
    <definedName name="Alloc_Med">#REF!</definedName>
    <definedName name="Alloc_SERP">#REF!</definedName>
    <definedName name="alloctable">#REF!</definedName>
    <definedName name="ALLPAGES">#REF!</definedName>
    <definedName name="AMOUNT1">#REF!</definedName>
    <definedName name="AMOUNT2">#REF!</definedName>
    <definedName name="Amount45" localSheetId="0">#REF!+#REF!+#REF!+#REF!+#REF!+#REF!+#REF!+#REF!+#REF!+#REF!+#REF!+#REF!+#REF!+#REF!+#REF!+#REF!+#REF!+#REF!</definedName>
    <definedName name="Amount45">#REF!+#REF!+#REF!+#REF!+#REF!+#REF!+#REF!+#REF!+#REF!+#REF!+#REF!+#REF!+#REF!+#REF!+#REF!+#REF!+#REF!+#REF!</definedName>
    <definedName name="Amount67" localSheetId="0">#REF!+#REF!+#REF!+#REF!+#REF!+#REF!+#REF!+#REF!+#REF!+#REF!+#REF!+#REF!+#REF!+#REF!+#REF!+#REF!+#REF!+#REF!</definedName>
    <definedName name="Amount67">#REF!+#REF!+#REF!+#REF!+#REF!+#REF!+#REF!+#REF!+#REF!+#REF!+#REF!+#REF!+#REF!+#REF!+#REF!+#REF!+#REF!+#REF!</definedName>
    <definedName name="Amount8" localSheetId="0">#REF!+#REF!+#REF!+#REF!+#REF!+#REF!+#REF!+#REF!+#REF!</definedName>
    <definedName name="Amount8">#REF!+#REF!+#REF!+#REF!+#REF!+#REF!+#REF!+#REF!+#REF!</definedName>
    <definedName name="ANGINC">#REF!</definedName>
    <definedName name="ANNPCT">#REF!</definedName>
    <definedName name="ANNPCTANG">#REF!</definedName>
    <definedName name="Application_Fees">#REF!</definedName>
    <definedName name="AR">#REF!</definedName>
    <definedName name="ar_1">#REF!</definedName>
    <definedName name="arc">#REF!</definedName>
    <definedName name="arc_1">#REF!</definedName>
    <definedName name="arnt">#REF!</definedName>
    <definedName name="arnt_1">#REF!</definedName>
    <definedName name="art">#REF!</definedName>
    <definedName name="art_1">#REF!</definedName>
    <definedName name="ASD">#REF!</definedName>
    <definedName name="AuditIncomeStmt">#REF!</definedName>
    <definedName name="AUG_DEC" localSheetId="0">#REF!:#REF!</definedName>
    <definedName name="AUG_DEC">#REF!:#REF!</definedName>
    <definedName name="AUTO11" localSheetId="0">#REF!</definedName>
    <definedName name="AUTO11">#REF!</definedName>
    <definedName name="AUTO12" localSheetId="0">#REF!</definedName>
    <definedName name="AUTO12">#REF!</definedName>
    <definedName name="AUTO14" localSheetId="0">#REF!</definedName>
    <definedName name="AUTO14">#REF!</definedName>
    <definedName name="AUTO15">#REF!</definedName>
    <definedName name="AUTO16">#REF!</definedName>
    <definedName name="AUTO17">#REF!</definedName>
    <definedName name="AUTO18">#REF!</definedName>
    <definedName name="AUTO20">#REF!</definedName>
    <definedName name="AUTO22">#REF!</definedName>
    <definedName name="AUTO32">#REF!</definedName>
    <definedName name="AUTO34">#REF!</definedName>
    <definedName name="AUTO35">#REF!</definedName>
    <definedName name="AUTO37">#REF!</definedName>
    <definedName name="AUTO38">#REF!</definedName>
    <definedName name="AUTO48">#REF!</definedName>
    <definedName name="AUTO51">#REF!</definedName>
    <definedName name="AUTO52">#REF!</definedName>
    <definedName name="AUTO53">#REF!</definedName>
    <definedName name="Avg_Mo_pmt">#REF!</definedName>
    <definedName name="AVGrate">#REF!</definedName>
    <definedName name="b" localSheetId="0" hidden="1">{"'Server Configuration'!$A$1:$DB$281"}</definedName>
    <definedName name="b" hidden="1">{"'Server Configuration'!$A$1:$DB$281"}</definedName>
    <definedName name="bad_debt">#REF!</definedName>
    <definedName name="Baseline">#REF!</definedName>
    <definedName name="BatchIDMaster">#REF!</definedName>
    <definedName name="BB">#REF!</definedName>
    <definedName name="Beg_Bal">#REF!</definedName>
    <definedName name="below">OFFSET(!A1,1,0)</definedName>
    <definedName name="BenefitAdj" localSheetId="0">#REF!</definedName>
    <definedName name="BenefitAdj">#REF!</definedName>
    <definedName name="BENEFITS" localSheetId="0">#REF!</definedName>
    <definedName name="BENEFITS">#REF!</definedName>
    <definedName name="Binputrusum" localSheetId="0">#REF!</definedName>
    <definedName name="Binputrusum">#REF!</definedName>
    <definedName name="binputsum">#REF!</definedName>
    <definedName name="binputsumru">#REF!</definedName>
    <definedName name="binputvol">#REF!</definedName>
    <definedName name="BK_DEPR">#REF!</definedName>
    <definedName name="blip" localSheetId="0" hidden="1">{"'Server Configuration'!$A$1:$DB$281"}</definedName>
    <definedName name="blip" hidden="1">{"'Server Configuration'!$A$1:$DB$281"}</definedName>
    <definedName name="blort">#REF!</definedName>
    <definedName name="BMSGRADE">#REF!</definedName>
    <definedName name="BOB">#REF!</definedName>
    <definedName name="bonus">#REF!</definedName>
    <definedName name="BOOK1">#REF!</definedName>
    <definedName name="BOOK2">#REF!</definedName>
    <definedName name="BOOK3">#REF!</definedName>
    <definedName name="BOOK4">#REF!</definedName>
    <definedName name="BOOK5">#REF!</definedName>
    <definedName name="BOOK6">#REF!</definedName>
    <definedName name="BOOK7">#REF!</definedName>
    <definedName name="BORDER">#REF!</definedName>
    <definedName name="boxes">#REF!</definedName>
    <definedName name="BRAB219..AB220_">#REF!</definedName>
    <definedName name="BREAK">#REF!</definedName>
    <definedName name="BREAK1">#REF!</definedName>
    <definedName name="BREAK2">#REF!</definedName>
    <definedName name="BREAK3">#REF!</definedName>
    <definedName name="BREAK4">#REF!</definedName>
    <definedName name="BREAK5">#REF!</definedName>
    <definedName name="BSLRetrieval">#REF!</definedName>
    <definedName name="BTBComparisonCYR">#REF!</definedName>
    <definedName name="BTBComparisonCYRTitles">#REF!</definedName>
    <definedName name="BTBComparisonNYR1">#REF!</definedName>
    <definedName name="BTBComparisonNYR1Titles">#REF!</definedName>
    <definedName name="BTBComparisonNYR2">#REF!</definedName>
    <definedName name="BTBComparisonNYR2Titles">#REF!</definedName>
    <definedName name="BTBComparisonNYR3">#REF!</definedName>
    <definedName name="BTBComparisonNYR3Titles">#REF!</definedName>
    <definedName name="BTBComparisonNYR4">#REF!</definedName>
    <definedName name="BTBComparisonNYR4Titles">#REF!</definedName>
    <definedName name="BTBComparisonNYR5">#REF!</definedName>
    <definedName name="BTBComparisonNYR5Titles">#REF!</definedName>
    <definedName name="BTU">#REF!</definedName>
    <definedName name="bu_name">#REF!</definedName>
    <definedName name="Budget">#REF!</definedName>
    <definedName name="bullshit">#REF!</definedName>
    <definedName name="bun">#REF!</definedName>
    <definedName name="Button_1">"Normalization_Electric_Merchant_Public_Auth_List"</definedName>
    <definedName name="button_area_1">#REF!</definedName>
    <definedName name="ByTower" localSheetId="0">#REF!</definedName>
    <definedName name="ByTower">#REF!</definedName>
    <definedName name="CALDEN" localSheetId="0">#REF!</definedName>
    <definedName name="CALDEN">#REF!</definedName>
    <definedName name="Cap_Structure">#REF!</definedName>
    <definedName name="CC">#REF!</definedName>
    <definedName name="CCCfeeadj">#REF!</definedName>
    <definedName name="CCCvoladj">#REF!</definedName>
    <definedName name="CCT">#REF!</definedName>
    <definedName name="celltips_area">#REF!</definedName>
    <definedName name="Central_Call_Handling_Charge">#REF!</definedName>
    <definedName name="CH_COS">#REF!</definedName>
    <definedName name="chance">#REF!</definedName>
    <definedName name="CHART32">#REF!</definedName>
    <definedName name="CHART34">#REF!</definedName>
    <definedName name="CHART35">#REF!</definedName>
    <definedName name="CHART37">#REF!</definedName>
    <definedName name="CHART38">#REF!</definedName>
    <definedName name="CInputChg">#REF!</definedName>
    <definedName name="Cinputvol">#REF!</definedName>
    <definedName name="Clarification">#REF!</definedName>
    <definedName name="CO">#REF!</definedName>
    <definedName name="COA">#REF!</definedName>
    <definedName name="col">#REF!</definedName>
    <definedName name="COLUMBIA_GAS_OF_OHIO__INC.">#REF!</definedName>
    <definedName name="COLUMN1">#REF!</definedName>
    <definedName name="COLUMN2">#REF!</definedName>
    <definedName name="COMBINE">#REF!</definedName>
    <definedName name="CommCodeFamilyCodeTbl">#REF!</definedName>
    <definedName name="CommCodeMaster">#REF!</definedName>
    <definedName name="CommResTbl">#REF!</definedName>
    <definedName name="CompACEData">#REF!</definedName>
    <definedName name="Companies">#REF!</definedName>
    <definedName name="Company">#REF!</definedName>
    <definedName name="Company_Group">#REF!</definedName>
    <definedName name="Company_Name">#REF!</definedName>
    <definedName name="CompanyCodeMaster">#REF!</definedName>
    <definedName name="CompanyName">#REF!</definedName>
    <definedName name="COMPARE">#REF!</definedName>
    <definedName name="COMPARE1">#REF!</definedName>
    <definedName name="COMPARE2">#REF!</definedName>
    <definedName name="COMPARE3">#REF!</definedName>
    <definedName name="COMPARE4">#REF!</definedName>
    <definedName name="COMPARE5">#REF!</definedName>
    <definedName name="CompCodeCompGroupTbl">#REF!</definedName>
    <definedName name="CompGroupCompCodeTbl">#REF!</definedName>
    <definedName name="COMRANGE">#REF!</definedName>
    <definedName name="COMROWS">#REF!</definedName>
    <definedName name="coname">#REF!</definedName>
    <definedName name="CONS_LEFT">#REF!</definedName>
    <definedName name="CONS_TOP">#REF!</definedName>
    <definedName name="CONSOLIDATED">#REF!</definedName>
    <definedName name="ContInput">#REF!</definedName>
    <definedName name="COPY">#REF!</definedName>
    <definedName name="CORP">#REF!</definedName>
    <definedName name="CountyTable">#REF!</definedName>
    <definedName name="CoverDate">#REF!</definedName>
    <definedName name="CPG">#REF!</definedName>
    <definedName name="CR_RANGE">#REF!</definedName>
    <definedName name="_xlnm.Criteria">#REF!</definedName>
    <definedName name="Criteria_MI">#REF!</definedName>
    <definedName name="Criteria_mI2">#REF!</definedName>
    <definedName name="Criticality">#REF!</definedName>
    <definedName name="Cum_Int">#REF!</definedName>
    <definedName name="curr_cust_pmts">#REF!</definedName>
    <definedName name="current">#REF!</definedName>
    <definedName name="Current_Assets">#REF!</definedName>
    <definedName name="Current_Liabilities">#REF!</definedName>
    <definedName name="CUSTCHG">#REF!</definedName>
    <definedName name="CUSTCOM32">#REF!</definedName>
    <definedName name="CUSTCOM34">#REF!</definedName>
    <definedName name="CUSTCOM35">#REF!</definedName>
    <definedName name="CUSTCOM37">#REF!</definedName>
    <definedName name="CUSTCOM38">#REF!</definedName>
    <definedName name="CUSTGAS32">#REF!</definedName>
    <definedName name="CUSTGAS34">#REF!</definedName>
    <definedName name="CUSTGAS37">#REF!</definedName>
    <definedName name="CUSTHP32">#REF!</definedName>
    <definedName name="CUSTHP34">#REF!</definedName>
    <definedName name="CUSTHP35">#REF!</definedName>
    <definedName name="CUSTHP37">#REF!</definedName>
    <definedName name="CUSTHP38">#REF!</definedName>
    <definedName name="CUSTRES32">#REF!</definedName>
    <definedName name="CUSTRES34">#REF!</definedName>
    <definedName name="CUSTRES35">#REF!</definedName>
    <definedName name="CUSTRES37">#REF!</definedName>
    <definedName name="CUSTRES38">#REF!</definedName>
    <definedName name="CUSTRET16">#REF!</definedName>
    <definedName name="CUSTRET32">#REF!</definedName>
    <definedName name="CUSTRET34">#REF!</definedName>
    <definedName name="CUSTRET35">#REF!</definedName>
    <definedName name="CUSTRET37">#REF!</definedName>
    <definedName name="CUSTRET38">#REF!</definedName>
    <definedName name="CUSTRET43">#REF!</definedName>
    <definedName name="CUSTTRAN32">#REF!</definedName>
    <definedName name="CUSTTRAN34">#REF!</definedName>
    <definedName name="CUSTTRAN35">#REF!</definedName>
    <definedName name="CUSTTRAN37">#REF!</definedName>
    <definedName name="CUSTTRAN38">#REF!</definedName>
    <definedName name="CWC_12_96">#REF!</definedName>
    <definedName name="CWC_12_97">#REF!</definedName>
    <definedName name="CWC_9_97">#REF!</definedName>
    <definedName name="CYR">#REF!</definedName>
    <definedName name="CYR_DEP">#REF!</definedName>
    <definedName name="CYR_P">#REF!</definedName>
    <definedName name="D" localSheetId="0">{"'Server Configuration'!$A$1:$DB$281"}</definedName>
    <definedName name="D">{"'Server Configuration'!$A$1:$DB$281"}</definedName>
    <definedName name="d_1">#REF!</definedName>
    <definedName name="d_opeb">#REF!</definedName>
    <definedName name="da" localSheetId="0">{"'Server Configuration'!$A$1:$DB$281"}</definedName>
    <definedName name="da">{"'Server Configuration'!$A$1:$DB$281"}</definedName>
    <definedName name="dad" localSheetId="0" hidden="1">{#N/A,#N/A,FALSE,"Model";#N/A,#N/A,FALSE,"CapitalCosts"}</definedName>
    <definedName name="dad" hidden="1">{#N/A,#N/A,FALSE,"Model";#N/A,#N/A,FALSE,"CapitalCosts"}</definedName>
    <definedName name="Data">#REF!</definedName>
    <definedName name="Data.All">OFFSET(#REF!,0,0,COUNTA(#REF!),16)</definedName>
    <definedName name="DATA.GF">OFFSET(#REF!,0,0,COUNTA(#REF!),9)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_xlnm.Database">#REF!</definedName>
    <definedName name="Database_MI">#REF!</definedName>
    <definedName name="DataEstimateActuals">#REF!</definedName>
    <definedName name="DATE" localSheetId="0">#REF!</definedName>
    <definedName name="DATE">#REF!</definedName>
    <definedName name="DateCertain" localSheetId="0">#REF!</definedName>
    <definedName name="DateCertain">#REF!</definedName>
    <definedName name="DAVE">#REF!</definedName>
    <definedName name="dbf">#REF!</definedName>
    <definedName name="dbf_opeb">#REF!</definedName>
    <definedName name="DC">#REF!</definedName>
    <definedName name="DD">#REF!</definedName>
    <definedName name="DEBT">#REF!</definedName>
    <definedName name="DEF_LEFT">#REF!</definedName>
    <definedName name="DEF_TOP">#REF!</definedName>
    <definedName name="DEFERRED">#REF!</definedName>
    <definedName name="Depcat2">#REF!</definedName>
    <definedName name="DEPPROD51">#REF!</definedName>
    <definedName name="DEPR">#REF!</definedName>
    <definedName name="Deprate">#REF!</definedName>
    <definedName name="dept">#REF!</definedName>
    <definedName name="DEPTOT11">#REF!</definedName>
    <definedName name="DEPTOT12">#REF!</definedName>
    <definedName name="DEPTOT14">#REF!</definedName>
    <definedName name="DEPTOT15">#REF!</definedName>
    <definedName name="DEPTOT16">#REF!</definedName>
    <definedName name="DEPTOT17">#REF!</definedName>
    <definedName name="DEPTOT18">#REF!</definedName>
    <definedName name="DEPTOT20">#REF!</definedName>
    <definedName name="DEPTOT22">#REF!</definedName>
    <definedName name="DEPTOT32">#REF!</definedName>
    <definedName name="DEPTOT34">#REF!</definedName>
    <definedName name="DEPTOT35">#REF!</definedName>
    <definedName name="DEPTOT37">#REF!</definedName>
    <definedName name="DEPTOT38">#REF!</definedName>
    <definedName name="DEPTOT45">#REF!</definedName>
    <definedName name="DEPTOT48">#REF!</definedName>
    <definedName name="DEPTOT51">#REF!</definedName>
    <definedName name="DEPTOT52">#REF!</definedName>
    <definedName name="DEPTOT53">#REF!</definedName>
    <definedName name="detailbalsht">#REF!</definedName>
    <definedName name="dflt1">#REF!</definedName>
    <definedName name="dflt4">#REF!</definedName>
    <definedName name="dflt5">#REF!</definedName>
    <definedName name="dflt6">#REF!</definedName>
    <definedName name="dfuture">#REF!</definedName>
    <definedName name="DIFF">#REF!</definedName>
    <definedName name="DIRBIL11">#REF!</definedName>
    <definedName name="DIRBIL14">#REF!</definedName>
    <definedName name="DIRBIL15">#REF!</definedName>
    <definedName name="DIRBIL16">#REF!</definedName>
    <definedName name="DIRBIL17">#REF!</definedName>
    <definedName name="DIRBIL18">#REF!</definedName>
    <definedName name="DIRBIL20">#REF!</definedName>
    <definedName name="DIRBIL22">#REF!</definedName>
    <definedName name="DIRBIL32">#REF!</definedName>
    <definedName name="DIRBIL34">#REF!</definedName>
    <definedName name="DIRBIL35">#REF!</definedName>
    <definedName name="DIRBIL37">#REF!</definedName>
    <definedName name="DIRBIL38">#REF!</definedName>
    <definedName name="DIRBIL43">#REF!</definedName>
    <definedName name="DIRBIL45">#REF!</definedName>
    <definedName name="DIRBIL48">#REF!</definedName>
    <definedName name="DIRBIL51">#REF!</definedName>
    <definedName name="DIRBIL52">#REF!</definedName>
    <definedName name="DIRBIL53">#REF!</definedName>
    <definedName name="display_area_2">#REF!</definedName>
    <definedName name="DISTINC">#REF!</definedName>
    <definedName name="DOIT">#REF!</definedName>
    <definedName name="dpo">#REF!</definedName>
    <definedName name="dso">#REF!</definedName>
    <definedName name="e">#REF!</definedName>
    <definedName name="e_1">#REF!</definedName>
    <definedName name="E_factor_amt">#REF!</definedName>
    <definedName name="e_sam1">#REF!</definedName>
    <definedName name="EA">#REF!</definedName>
    <definedName name="ebf">#REF!</definedName>
    <definedName name="ec">#REF!</definedName>
    <definedName name="ec_1">#REF!</definedName>
    <definedName name="ecbf">#REF!</definedName>
    <definedName name="EE">#REF!</definedName>
    <definedName name="efuture">#REF!</definedName>
    <definedName name="End_Bal">#REF!</definedName>
    <definedName name="ENDrate">#REF!</definedName>
    <definedName name="Enrolled">#REF!</definedName>
    <definedName name="ent">#REF!</definedName>
    <definedName name="ent_1">#REF!</definedName>
    <definedName name="entbf">#REF!</definedName>
    <definedName name="ENTRY">#REF!</definedName>
    <definedName name="EOG">#REF!</definedName>
    <definedName name="EQUITY">#REF!</definedName>
    <definedName name="Est_Enrollment">#REF!</definedName>
    <definedName name="et">#REF!</definedName>
    <definedName name="et_1">#REF!</definedName>
    <definedName name="etbf">#REF!</definedName>
    <definedName name="EV__CVPARAMS__" hidden="1">"Nested Row!$B$20:$C$41;"</definedName>
    <definedName name="EV__DECIMALSYMBOL__" hidden="1">"."</definedName>
    <definedName name="EV__EXPOPTIONS__" hidden="1">0</definedName>
    <definedName name="EV__LASTREFTIME__" hidden="1">39443.4710648148</definedName>
    <definedName name="EV__LOCKEDCVW__CAPITAL" hidden="1">"AP_DAYS_OS,ALL_BUDGET_NOS,ACT,All_Sources,OTP,USD,ALL_SUB_TYPES,1999.TOTAL,ALL_WO_NUMBERS,PERIODIC,"</definedName>
    <definedName name="EV__LOCKEDCVW__FINANCE" hidden="1">"OTP,Corp_Earnings,FCST,LC,periodic,All_Sources,2008.TOTAL,"</definedName>
    <definedName name="EV__LOCKEDCVW__RATE" hidden="1">"ACT,DZD,Avg,RateInput,1999.TOTAL,PERIODIC,"</definedName>
    <definedName name="EV__LOCKSTATUS__" hidden="1">4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XPDIST32">#REF!</definedName>
    <definedName name="EXPDIST34" localSheetId="0">#REF!</definedName>
    <definedName name="EXPDIST34">#REF!</definedName>
    <definedName name="EXPDIST35">#REF!</definedName>
    <definedName name="EXPDIST37">#REF!</definedName>
    <definedName name="EXPDIST38">#REF!</definedName>
    <definedName name="Expense_NQPension">#REF!</definedName>
    <definedName name="Expense_QualPension">#REF!</definedName>
    <definedName name="Expense_RL">#REF!</definedName>
    <definedName name="Expense_RM">#REF!</definedName>
    <definedName name="Expense_RM_NoD">#REF!</definedName>
    <definedName name="EXPENSES">#REF!</definedName>
    <definedName name="EXPFACTOR">#REF!</definedName>
    <definedName name="EXPPROD51">#REF!</definedName>
    <definedName name="EXPTOT11">#REF!</definedName>
    <definedName name="EXPTOT12">#REF!</definedName>
    <definedName name="EXPTOT14">#REF!</definedName>
    <definedName name="EXPTOT15">#REF!</definedName>
    <definedName name="EXPTOT16">#REF!</definedName>
    <definedName name="EXPTOT17">#REF!</definedName>
    <definedName name="EXPTOT18">#REF!</definedName>
    <definedName name="EXPTOT20">#REF!</definedName>
    <definedName name="EXPTOT22">#REF!</definedName>
    <definedName name="EXPTOT32">#REF!</definedName>
    <definedName name="EXPTOT34">#REF!</definedName>
    <definedName name="EXPTOT35">#REF!</definedName>
    <definedName name="EXPTOT37">#REF!</definedName>
    <definedName name="EXPTOT38">#REF!</definedName>
    <definedName name="EXPTOT45">#REF!</definedName>
    <definedName name="EXPTOT48">#REF!</definedName>
    <definedName name="EXPTOT51">#REF!</definedName>
    <definedName name="EXPTOT52">#REF!</definedName>
    <definedName name="EXPTOT53">#REF!</definedName>
    <definedName name="EXPTRAN14">#REF!</definedName>
    <definedName name="EXPTRAN51">#REF!</definedName>
    <definedName name="Extra_Pay">#REF!</definedName>
    <definedName name="FADIST32">#REF!</definedName>
    <definedName name="FADIST34">#REF!</definedName>
    <definedName name="FADIST35">#REF!</definedName>
    <definedName name="FADIST37">#REF!</definedName>
    <definedName name="FADIST38">#REF!</definedName>
    <definedName name="fadsfd" localSheetId="0" hidden="1">{#N/A,#N/A,FALSE,"Model";#N/A,#N/A,FALSE,"CapitalCosts"}</definedName>
    <definedName name="fadsfd" hidden="1">{#N/A,#N/A,FALSE,"Model";#N/A,#N/A,FALSE,"CapitalCosts"}</definedName>
    <definedName name="FADSIT37">#REF!</definedName>
    <definedName name="FamilyCodeMaster" localSheetId="0">#REF!</definedName>
    <definedName name="FamilyCodeMaster">#REF!</definedName>
    <definedName name="FAPROD51" localSheetId="0">#REF!</definedName>
    <definedName name="FAPROD51">#REF!</definedName>
    <definedName name="FASB1">#REF!</definedName>
    <definedName name="FASB2">#REF!</definedName>
    <definedName name="FASB3">#REF!</definedName>
    <definedName name="FASB4">#REF!</definedName>
    <definedName name="FASPRINT">#REF!</definedName>
    <definedName name="FATOT11">#REF!</definedName>
    <definedName name="FATOT12">#REF!</definedName>
    <definedName name="FATOT14">#REF!</definedName>
    <definedName name="FATOT15">#REF!</definedName>
    <definedName name="FATOT16">#REF!</definedName>
    <definedName name="FATOT17">#REF!</definedName>
    <definedName name="FATOT18">#REF!</definedName>
    <definedName name="FATOT20">#REF!</definedName>
    <definedName name="FATOT22">#REF!</definedName>
    <definedName name="FATOT32">#REF!</definedName>
    <definedName name="FATOT34">#REF!</definedName>
    <definedName name="FATOT35">#REF!</definedName>
    <definedName name="FATOT37">#REF!</definedName>
    <definedName name="FATOT38">#REF!</definedName>
    <definedName name="fatot45">#REF!</definedName>
    <definedName name="FATOT48">#REF!</definedName>
    <definedName name="FATOT51">#REF!</definedName>
    <definedName name="FATOT52">#REF!</definedName>
    <definedName name="FATOT53">#REF!</definedName>
    <definedName name="FATRAN14">#REF!</definedName>
    <definedName name="FATRAN51">#REF!</definedName>
    <definedName name="FDBOR">#REF!</definedName>
    <definedName name="FEDELECT">#REF!</definedName>
    <definedName name="FEDTOTAL">#REF!</definedName>
    <definedName name="FedValidate">#REF!</definedName>
    <definedName name="fee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esses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esses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f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f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fefe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fefefe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FERC">#REF!</definedName>
    <definedName name="FERC_PG1" localSheetId="0">#REF!</definedName>
    <definedName name="FERC_PG1">#REF!</definedName>
    <definedName name="FERC_PG2" localSheetId="0">#REF!</definedName>
    <definedName name="FERC_PG2">#REF!</definedName>
    <definedName name="FERC_PG3">#REF!</definedName>
    <definedName name="FERCANAL">#REF!</definedName>
    <definedName name="FF">#N/A</definedName>
    <definedName name="fffff" localSheetId="0" hidden="1">{"ALL",#N/A,FALSE,"A"}</definedName>
    <definedName name="fffff" hidden="1">{"ALL",#N/A,FALSE,"A"}</definedName>
    <definedName name="FICA">#REF!</definedName>
    <definedName name="fifteen" localSheetId="0">#REF!</definedName>
    <definedName name="fifteen">#REF!</definedName>
    <definedName name="FILE" localSheetId="0">#REF!</definedName>
    <definedName name="FILE">#REF!</definedName>
    <definedName name="FILE_1">#N/A</definedName>
    <definedName name="FindRef" localSheetId="0">OFFSET(#REF!,0,0,COUNTA(#REF!),1)</definedName>
    <definedName name="FindRef">OFFSET(#REF!,0,0,COUNTA(#REF!),1)</definedName>
    <definedName name="First_DC_Month">#REF!</definedName>
    <definedName name="First_Merit">#REF!</definedName>
    <definedName name="First_Month">#REF!</definedName>
    <definedName name="five">#REF!</definedName>
    <definedName name="FiveYr">#REF!</definedName>
    <definedName name="FM_BK1">#REF!</definedName>
    <definedName name="FM_BK2">#REF!</definedName>
    <definedName name="FM_BK3">#REF!</definedName>
    <definedName name="FM_BK4">#REF!</definedName>
    <definedName name="FM_BK5">#REF!</definedName>
    <definedName name="FM_BK6">#REF!</definedName>
    <definedName name="FMS">#REF!</definedName>
    <definedName name="FMS_LEFT">#REF!</definedName>
    <definedName name="FMS_PRINT">#REF!</definedName>
    <definedName name="FMS_TITLE">#REF!</definedName>
    <definedName name="foot">#REF!</definedName>
    <definedName name="For_the_12_Months_Ended_May_31__2012">#REF!</definedName>
    <definedName name="For_the_Year_Ended__December_31">#REF!</definedName>
    <definedName name="FORM">#REF!</definedName>
    <definedName name="fsdfsad" localSheetId="0" hidden="1">{"ALL",#N/A,FALSE,"A"}</definedName>
    <definedName name="fsdfsad" hidden="1">{"ALL",#N/A,FALSE,"A"}</definedName>
    <definedName name="FUELCOST">#REF!</definedName>
    <definedName name="Full_Print" localSheetId="0">#REF!</definedName>
    <definedName name="Full_Print">#REF!</definedName>
    <definedName name="FY" localSheetId="0">#REF!</definedName>
    <definedName name="FY">#REF!</definedName>
    <definedName name="FYDESC">#REF!</definedName>
    <definedName name="g_a02">#REF!</definedName>
    <definedName name="g_a03">#REF!</definedName>
    <definedName name="GAAP">#REF!</definedName>
    <definedName name="GAAP_FIT_PAGE1">#REF!</definedName>
    <definedName name="GAAP_FIT_PAGE2">#REF!</definedName>
    <definedName name="GAAP_FIT_PAGE3">#REF!</definedName>
    <definedName name="GAAP_FIT_PAGE4">#REF!</definedName>
    <definedName name="GAAP_PG1">#REF!</definedName>
    <definedName name="GAAP_PG2">#REF!</definedName>
    <definedName name="GAAP_PG3">#REF!</definedName>
    <definedName name="GAAP_RECLASS_P1">#REF!</definedName>
    <definedName name="GAAP_RECLASS_P2">#REF!</definedName>
    <definedName name="GAAP_SIT_PAGE1">#REF!</definedName>
    <definedName name="GAAP_SIT_PAGE2">#REF!</definedName>
    <definedName name="GAAPANAL">#REF!</definedName>
    <definedName name="GAAPFIT1FY94BAL">#REF!</definedName>
    <definedName name="GAAPFIT2FY94BAL">#REF!</definedName>
    <definedName name="GAAPSIT1FY94BAL">#REF!</definedName>
    <definedName name="GAAPSIT2FY94BAL">#REF!</definedName>
    <definedName name="GARY">#REF!</definedName>
    <definedName name="GASNOTE">#REF!</definedName>
    <definedName name="GG">#REF!</definedName>
    <definedName name="GO">#REF!</definedName>
    <definedName name="GP_4_1">#REF!</definedName>
    <definedName name="GP_8_1">#REF!</definedName>
    <definedName name="Grade">#REF!</definedName>
    <definedName name="HEAD">#REF!</definedName>
    <definedName name="header">#REF!</definedName>
    <definedName name="Header_Row">ROW(#REF!)</definedName>
    <definedName name="HH">#N/A</definedName>
    <definedName name="hj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hj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HOME">#REF!</definedName>
    <definedName name="HoursPerDay">7.5</definedName>
    <definedName name="ht" localSheetId="0" hidden="1">{"'Server Configuration'!$A$1:$DB$281"}</definedName>
    <definedName name="ht" hidden="1">{"'Server Configuration'!$A$1:$DB$281"}</definedName>
    <definedName name="HTML_CodePage" hidden="1">1252</definedName>
    <definedName name="HTML_Control" localSheetId="0" hidden="1">{"'Server Configuration'!$A$1:$DB$281"}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Ibaselineunits">#REF!</definedName>
    <definedName name="ICT" localSheetId="0">#REF!</definedName>
    <definedName name="ICT">#REF!</definedName>
    <definedName name="IDN" localSheetId="0">#REF!</definedName>
    <definedName name="IDN">#REF!</definedName>
    <definedName name="IFN">#REF!</definedName>
    <definedName name="II">#N/A</definedName>
    <definedName name="IMFILE" localSheetId="0">#REF!</definedName>
    <definedName name="IMFILE">#REF!</definedName>
    <definedName name="IMPORT" localSheetId="0">#REF!</definedName>
    <definedName name="IMPORT">#REF!</definedName>
    <definedName name="INPUT" localSheetId="0">#REF!</definedName>
    <definedName name="INPUT">#REF!</definedName>
    <definedName name="Inputbase">#REF!</definedName>
    <definedName name="INPUTMAP">#REF!</definedName>
    <definedName name="INSTRUCTIONS">#REF!</definedName>
    <definedName name="INSTRUCTIONS_FO">#REF!</definedName>
    <definedName name="Int">#REF!</definedName>
    <definedName name="INTCO">#REF!</definedName>
    <definedName name="interest">#REF!</definedName>
    <definedName name="Interest_Rate">#REF!</definedName>
    <definedName name="interest02">#REF!</definedName>
    <definedName name="interest03">#REF!</definedName>
    <definedName name="interest04">#REF!</definedName>
    <definedName name="interest05">#REF!</definedName>
    <definedName name="interest06">#REF!</definedName>
    <definedName name="Inventory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39520.5924537037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efbase">#REF!</definedName>
    <definedName name="Irefbaseunits">#REF!</definedName>
    <definedName name="ITARCRRCCHARGE">#REF!</definedName>
    <definedName name="ITbasefee">#REF!</definedName>
    <definedName name="ITbaseRUFee">#REF!</definedName>
    <definedName name="ITbinputsumru">#REF!</definedName>
    <definedName name="ITbinputvol">#REF!</definedName>
    <definedName name="ITCinputvol">#REF!</definedName>
    <definedName name="ITIbaselineunits">#REF!</definedName>
    <definedName name="ITNetArcCharge">#REF!</definedName>
    <definedName name="ITnetservfee">#REF!</definedName>
    <definedName name="ITrefbaselineunits">#REF!</definedName>
    <definedName name="J_E">#REF!</definedName>
    <definedName name="jh" localSheetId="0" hidden="1">{"ALL",#N/A,FALSE,"A"}</definedName>
    <definedName name="jh" hidden="1">{"ALL",#N/A,FALSE,"A"}</definedName>
    <definedName name="JJ">#REF!</definedName>
    <definedName name="JRNLID.PRN" localSheetId="0">#REF!</definedName>
    <definedName name="JRNLID.PRN">#REF!</definedName>
    <definedName name="K2_WBEVMODE" hidden="1">0</definedName>
    <definedName name="KLOInput" localSheetId="0">#REF!</definedName>
    <definedName name="KLOInput">#REF!</definedName>
    <definedName name="KY">#REF!</definedName>
    <definedName name="LA">#REF!</definedName>
    <definedName name="LAB">#REF!</definedName>
    <definedName name="LABOR">#REF!</definedName>
    <definedName name="Last_DC_Month">#REF!</definedName>
    <definedName name="Last_Month">#REF!</definedName>
    <definedName name="Last_Row" localSheetId="0">IF('Staff 4-001 Attachment A'!Values_Entered,[0]!Header_Row+'Staff 4-001 Attachment A'!Number_of_Payments,[0]!Header_Row)</definedName>
    <definedName name="Last_Row">IF(Values_Entered,Header_Row+Number_of_Payments,Header_Row)</definedName>
    <definedName name="left">OFFSET(!A1,0,-1)</definedName>
    <definedName name="LEFT_LABEL" localSheetId="0">#REF!</definedName>
    <definedName name="LEFT_LABEL">#REF!</definedName>
    <definedName name="licenseduration" localSheetId="0">#REF!</definedName>
    <definedName name="licenseduration">#REF!</definedName>
    <definedName name="licensescope" localSheetId="0">#REF!</definedName>
    <definedName name="licensescope">#REF!</definedName>
    <definedName name="LINE">#REF!</definedName>
    <definedName name="LNG">#REF!</definedName>
    <definedName name="Loads">#REF!</definedName>
    <definedName name="Loan_Amount">#REF!</definedName>
    <definedName name="Loan_Start">#REF!</definedName>
    <definedName name="Loan_Years">#REF!</definedName>
    <definedName name="LOBBYING">#REF!</definedName>
    <definedName name="Long_Term_Debt">#REF!</definedName>
    <definedName name="lookup">#REF!</definedName>
    <definedName name="Lookup_AdjCode_Desc">#REF!</definedName>
    <definedName name="LVFixedSymACCOUNTS.DIRECT">"DIRECT"</definedName>
    <definedName name="LVFixedSymACTIVITY.TOT_ACTIVITY">"TOT_ACTIVITY"</definedName>
    <definedName name="LVFixedSymCOMPANY.00012">"00012"</definedName>
    <definedName name="LVFixedSymCONTROLS.DIM9SET">"DIM9SET"</definedName>
    <definedName name="LVFixedSymCOSTCENTER.CCCC122">"CCCC122"</definedName>
    <definedName name="LVFixedSymDATATYPE.TBASE">"TBASE"</definedName>
    <definedName name="LVFixedSymDETAILS.DIM7SET">"DIM7SET"</definedName>
    <definedName name="LVFixedSymDRIVER.TOT_DRIVER">"TOT_DRIVER"</definedName>
    <definedName name="LVFixedSymPROJECT.PROJECTS">"PROJECTS"</definedName>
    <definedName name="LVFixedSymTIMEPER.CURRENTBUDGET">"CURRENTBUDGET"</definedName>
    <definedName name="LYN">#REF!</definedName>
    <definedName name="mcfill">#REF!</definedName>
    <definedName name="mdt">#REF!</definedName>
    <definedName name="med_pr">#REF!</definedName>
    <definedName name="medical">#REF!</definedName>
    <definedName name="medical02">#REF!</definedName>
    <definedName name="medical03">#REF!</definedName>
    <definedName name="medical04">#REF!</definedName>
    <definedName name="medical05">#REF!</definedName>
    <definedName name="medical06">#REF!</definedName>
    <definedName name="MENU_CHOICE">#REF!</definedName>
    <definedName name="MENU_OPEN">#REF!</definedName>
    <definedName name="MENU_SAVE">#REF!</definedName>
    <definedName name="Mgr">#REF!</definedName>
    <definedName name="migcust">#REF!</definedName>
    <definedName name="miggraphs">#REF!</definedName>
    <definedName name="migvol">#REF!</definedName>
    <definedName name="mintable">#REF!</definedName>
    <definedName name="mktcomp">#REF!</definedName>
    <definedName name="mktfin2">#REF!</definedName>
    <definedName name="mktfin3">#REF!</definedName>
    <definedName name="mktfin6">#REF!</definedName>
    <definedName name="mktpage4">#REF!</definedName>
    <definedName name="MKTPRODUCT">#REF!</definedName>
    <definedName name="MONTH">#REF!</definedName>
    <definedName name="Months">#REF!</definedName>
    <definedName name="MR_TAX">#REF!</definedName>
    <definedName name="MS">#REF!</definedName>
    <definedName name="MSG_CELL">#REF!</definedName>
    <definedName name="MSG_FILE">#REF!</definedName>
    <definedName name="MSG_FINISH">#REF!</definedName>
    <definedName name="MSG_OPEN">#REF!</definedName>
    <definedName name="MSG_SAVE">#REF!</definedName>
    <definedName name="mvfill">#REF!</definedName>
    <definedName name="NE">#REF!</definedName>
    <definedName name="NEBT">#REF!</definedName>
    <definedName name="NET_BEFORE">#REF!</definedName>
    <definedName name="new" localSheetId="0" hidden="1">{"ISP1Y1",#N/A,TRUE,"Template";"ISP2Y1",#N/A,TRUE,"Template";"BSY1",#N/A,TRUE,"Template";"ICFY1",#N/A,TRUE,"Template";"TPY1",#N/A,TRUE,"Template";"CtrlY1",#N/A,TRUE,"Template"}</definedName>
    <definedName name="new" hidden="1">{"ISP1Y1",#N/A,TRUE,"Template";"ISP2Y1",#N/A,TRUE,"Template";"BSY1",#N/A,TRUE,"Template";"ICFY1",#N/A,TRUE,"Template";"TPY1",#N/A,TRUE,"Template";"CtrlY1",#N/A,TRUE,"Template"}</definedName>
    <definedName name="newer" localSheetId="0" hidden="1">{"ISP1Y1",#N/A,TRUE,"Template";"ISP2Y1",#N/A,TRUE,"Template";"BSY1",#N/A,TRUE,"Template";"ICFY1",#N/A,TRUE,"Template";"TPY1",#N/A,TRUE,"Template";"CtrlY1",#N/A,TRUE,"Template"}</definedName>
    <definedName name="newer" hidden="1">{"ISP1Y1",#N/A,TRUE,"Template";"ISP2Y1",#N/A,TRUE,"Template";"BSY1",#N/A,TRUE,"Template";"ICFY1",#N/A,TRUE,"Template";"TPY1",#N/A,TRUE,"Template";"CtrlY1",#N/A,TRUE,"Template"}</definedName>
    <definedName name="NEWFILE">#REF!</definedName>
    <definedName name="NGD" localSheetId="0">#REF!</definedName>
    <definedName name="NGD">#REF!</definedName>
    <definedName name="NIP" localSheetId="0">#REF!</definedName>
    <definedName name="NIP">#REF!</definedName>
    <definedName name="NJANG">#REF!</definedName>
    <definedName name="NJDIST">#REF!</definedName>
    <definedName name="NO">#REF!</definedName>
    <definedName name="No.">#REF!</definedName>
    <definedName name="Normalization_Electric_Merchant_Public_Auth_List">#REF!</definedName>
    <definedName name="nousf">#REF!</definedName>
    <definedName name="NPM">#REF!</definedName>
    <definedName name="nq_0_12">#REF!</definedName>
    <definedName name="NSP_COS">#REF!</definedName>
    <definedName name="Num_Pmt_Per_Year">#REF!</definedName>
    <definedName name="Number_of_Payments" localSheetId="0">MATCH(0.01,[0]!End_Bal,-1)+1</definedName>
    <definedName name="Number_of_Payments">MATCH(0.01,End_Bal,-1)+1</definedName>
    <definedName name="NvsAnswerCol">"'[PYR_SVC_BLUERI_AP IMAGES.xls]AVG FXrates'!$A$4:$A$21"</definedName>
    <definedName name="NvsASD">"V2019-12-31"</definedName>
    <definedName name="NvsASD_1">"V2004-05-31"</definedName>
    <definedName name="NvsASD_2">"V2013-12-31"</definedName>
    <definedName name="NvsAutoDrillOk">"VN"</definedName>
    <definedName name="NvsAutoDrillOk_1">"VY"</definedName>
    <definedName name="NvsDateToNumber">"Y"</definedName>
    <definedName name="NvsElapsedTime">0.000405092592700385</definedName>
    <definedName name="NvsElapsedTime_1">0.0000869212963152677</definedName>
    <definedName name="NvsElapsedTime_2">0.0000115740767796524</definedName>
    <definedName name="NvsEndTime">43859.3808912037</definedName>
    <definedName name="NvsEndTime_1">38132.6442752315</definedName>
    <definedName name="NvsEndTime_2">41649.3585416667</definedName>
    <definedName name="NvsInstance">0</definedName>
    <definedName name="NvsInstanceHook">#REF!=#REF!</definedName>
    <definedName name="NvsInstLang">"VENG"</definedName>
    <definedName name="NvsInstSpec">"%"</definedName>
    <definedName name="NvsInstSpec_1">"%,LACTUAL,SPER,FACCOUNT,V232261,FBUSINESS_UNIT,VA7"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"%,X,RPF..,CZF.."</definedName>
    <definedName name="NvsNplSpec_1">"%,X,RZF..R00B,CNF..C00B"</definedName>
    <definedName name="NvsPanelBusUnit">"V"</definedName>
    <definedName name="NvsPanelEffdt">"V2099-01-01"</definedName>
    <definedName name="NvsPanelEffdt_1">"V2007-01-10"</definedName>
    <definedName name="NvsPanelSetid">"VSHARE"</definedName>
    <definedName name="NvsPanelSetid_1">"VSHARE"</definedName>
    <definedName name="NvsParentRef">"'[PYR_SVC_BLUERI_BS-1003.xls]Balance Sheet'!$I$13"</definedName>
    <definedName name="NvsReqBU">"V00034"</definedName>
    <definedName name="NvsReqBU_1">"VA7"</definedName>
    <definedName name="NvsReqBUOnly">"VY"</definedName>
    <definedName name="NvsReqBUOnly_1">"VN"</definedName>
    <definedName name="NvsStyleNme">"NiSource Corporate.xls"</definedName>
    <definedName name="NvsTransLed">"VN"</definedName>
    <definedName name="NvsTreeASD">"V2019-12-31"</definedName>
    <definedName name="NvsTreeASD_1">"V2004-05-31"</definedName>
    <definedName name="NvsTreeASD_2">"V2013-12-31"</definedName>
    <definedName name="NvsValTbl.ACCOUNT">"GL_ACCOUNT_TBL"</definedName>
    <definedName name="NvsValTbl.BOOK_CODE">"BOOK_CODE_TBL"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LEDGER">"LED_DEFN_TBL"</definedName>
    <definedName name="NvsValTbl.NI_REPORT_VERSION">"NI_SCENARIO"</definedName>
    <definedName name="NvsValTbl.PRODUCT">"PRODUCT_TBL"</definedName>
    <definedName name="NvsValTbl.PROGRAM_CODE">"PROGRAM_TBL"</definedName>
    <definedName name="NvsValTbl.SCENARIO">"BD_SCENARIO_TBL"</definedName>
    <definedName name="NYR1_DEP">#REF!</definedName>
    <definedName name="NYR1_P">#REF!</definedName>
    <definedName name="NYR2_DEP">#REF!</definedName>
    <definedName name="NYR2_P">#REF!</definedName>
    <definedName name="NYR3_DEP">#REF!</definedName>
    <definedName name="NYR3_P">#REF!</definedName>
    <definedName name="NYR4_DEP">#REF!</definedName>
    <definedName name="NYR4_P">#REF!</definedName>
    <definedName name="NYR5_DEP">#REF!</definedName>
    <definedName name="NYR5_P">#REF!</definedName>
    <definedName name="NYR6_DEP">#REF!</definedName>
    <definedName name="OK">#REF!</definedName>
    <definedName name="OPEB_Credit">#REF!</definedName>
    <definedName name="OPERID">#REF!</definedName>
    <definedName name="OPR">#REF!</definedName>
    <definedName name="OTHER">#REF!</definedName>
    <definedName name="OTHERTAX">#REF!</definedName>
    <definedName name="OTPAY">#REF!</definedName>
    <definedName name="P1_STR1_S">#REF!</definedName>
    <definedName name="P2_STR1_S">#REF!</definedName>
    <definedName name="P87B">#REF!</definedName>
    <definedName name="P87L">#REF!</definedName>
    <definedName name="P87S">#REF!</definedName>
    <definedName name="PAGE_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9">#REF!</definedName>
    <definedName name="PAGE_2">#REF!</definedName>
    <definedName name="PAGE_20">#REF!</definedName>
    <definedName name="PAGE_21">#REF!</definedName>
    <definedName name="PAGE_25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SS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enalty" localSheetId="0">#REF!</definedName>
    <definedName name="penalty">#REF!</definedName>
    <definedName name="PerInvoiceLookup" localSheetId="0">OFFSET(#REF!,0,0,COUNTA(#REF!),COUNTA(#REF!))</definedName>
    <definedName name="PerInvoiceLookup">OFFSET(#REF!,0,0,COUNTA(#REF!),COUNTA(#REF!))</definedName>
    <definedName name="PERMDIFF" localSheetId="0">#REF!</definedName>
    <definedName name="PERMDIFF">#REF!</definedName>
    <definedName name="plug" localSheetId="0">#REF!</definedName>
    <definedName name="plug">#REF!</definedName>
    <definedName name="plug1" localSheetId="0">#REF!</definedName>
    <definedName name="plug1">#REF!</definedName>
    <definedName name="pook">#REF!</definedName>
    <definedName name="Populate00">#REF!</definedName>
    <definedName name="Populate01">#REF!</definedName>
    <definedName name="Populate02">#REF!</definedName>
    <definedName name="Populate03">#REF!</definedName>
    <definedName name="Populate04">#REF!</definedName>
    <definedName name="Populate05">#REF!</definedName>
    <definedName name="Populate06">#REF!</definedName>
    <definedName name="Populate07">#REF!</definedName>
    <definedName name="Populate08">#REF!</definedName>
    <definedName name="Populate09">#REF!</definedName>
    <definedName name="Populate10">#REF!</definedName>
    <definedName name="Populate11">#REF!</definedName>
    <definedName name="Populate12">#REF!</definedName>
    <definedName name="pr_tax">#REF!</definedName>
    <definedName name="PREMPAY">#REF!</definedName>
    <definedName name="previous">#REF!</definedName>
    <definedName name="previousest">#REF!</definedName>
    <definedName name="PreviousEstimate">#REF!</definedName>
    <definedName name="Princ">#REF!</definedName>
    <definedName name="PRINT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print_Area_MM" localSheetId="0">#REF!</definedName>
    <definedName name="print_Area_MM">#REF!</definedName>
    <definedName name="Print_Area_Reset" localSheetId="0">OFFSET('Staff 4-001 Attachment A'!Full_Print,0,0,'Staff 4-001 Attachment A'!Last_Row)</definedName>
    <definedName name="Print_Area_Reset">OFFSET(Full_Print,0,0,Last_Row)</definedName>
    <definedName name="Print_Area2" localSheetId="0">#REF!</definedName>
    <definedName name="Print_Area2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1">#REF!</definedName>
    <definedName name="PRINT1997CNIT">#REF!</definedName>
    <definedName name="PRINT1997CS">#REF!</definedName>
    <definedName name="PRINT1998CNIT">#REF!</definedName>
    <definedName name="PRINT1998CS">#REF!</definedName>
    <definedName name="PRINT1999CNIT">#REF!</definedName>
    <definedName name="PRINT1999CS">#REF!</definedName>
    <definedName name="PRINT2">#REF!</definedName>
    <definedName name="PRINT2000CNIT">#REF!</definedName>
    <definedName name="PRINT2000CS">#REF!</definedName>
    <definedName name="PRINT2001CNIT">#REF!</definedName>
    <definedName name="PRINT2001CS">#REF!</definedName>
    <definedName name="PRINT2002CNIT">#REF!</definedName>
    <definedName name="PRINT2002CS">#REF!</definedName>
    <definedName name="PRINT2003CNIT">#REF!</definedName>
    <definedName name="PRINT2003CS">#REF!</definedName>
    <definedName name="PRINT2004CNIT">#REF!</definedName>
    <definedName name="PRINT2004CS">#REF!</definedName>
    <definedName name="Print3">#REF!</definedName>
    <definedName name="Print4">#REF!</definedName>
    <definedName name="Print5">#REF!</definedName>
    <definedName name="PRINTBENEFITS">#REF!</definedName>
    <definedName name="PRINTCYR">#REF!</definedName>
    <definedName name="PrintDepr1">#REF!</definedName>
    <definedName name="PrintDepr2">#REF!</definedName>
    <definedName name="PRINTFASB">#REF!</definedName>
    <definedName name="PRINTFICA">#REF!</definedName>
    <definedName name="PRINTINPUT">#REF!</definedName>
    <definedName name="PRINTLABOR">#REF!</definedName>
    <definedName name="PRINTMAIN">#REF!</definedName>
    <definedName name="PRINTNYR1">#REF!</definedName>
    <definedName name="PRINTNYR2">#REF!</definedName>
    <definedName name="Prints_LIFO">#REF!</definedName>
    <definedName name="PRINTSU">#REF!</definedName>
    <definedName name="PRINTTOTALS">#REF!</definedName>
    <definedName name="PRIOR">#REF!</definedName>
    <definedName name="productlist">#REF!</definedName>
    <definedName name="profit_sharing">#REF!</definedName>
    <definedName name="proj_cust_pmts">#REF!</definedName>
    <definedName name="Projdef">#REF!</definedName>
    <definedName name="ProjIDList">#REF!</definedName>
    <definedName name="ProjInput">#REF!</definedName>
    <definedName name="PROPTAX">#REF!</definedName>
    <definedName name="PRYR">#REF!</definedName>
    <definedName name="PSCo_COS">#REF!</definedName>
    <definedName name="PURCHASE">#REF!</definedName>
    <definedName name="PurchasingGroupMaster">#REF!</definedName>
    <definedName name="PurchasingTbl">#REF!</definedName>
    <definedName name="q_MTEP06_App_AB_Facility">#REF!</definedName>
    <definedName name="q_MTEP06_App_AB_Projects">#REF!</definedName>
    <definedName name="qryFTECategbyCountry">#REF!</definedName>
    <definedName name="qual_0_12">#REF!</definedName>
    <definedName name="query">#REF!</definedName>
    <definedName name="Quest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_?__">#REF!</definedName>
    <definedName name="RARValidate">#REF!</definedName>
    <definedName name="RATE">#REF!</definedName>
    <definedName name="rates">#REF!</definedName>
    <definedName name="RBN">#REF!</definedName>
    <definedName name="RBU">#REF!</definedName>
    <definedName name="RECON">#REF!</definedName>
    <definedName name="_xlnm.Recorder">#REF!</definedName>
    <definedName name="RefFunction">#REF!</definedName>
    <definedName name="RefGrade">#REF!</definedName>
    <definedName name="RefJobTitle">#REF!</definedName>
    <definedName name="REPORT">#REF!</definedName>
    <definedName name="REPORT_1">#N/A</definedName>
    <definedName name="Report1" localSheetId="0">#REF!</definedName>
    <definedName name="Report1">#REF!</definedName>
    <definedName name="Report2" localSheetId="0">#REF!</definedName>
    <definedName name="Report2">#REF!</definedName>
    <definedName name="Report3" localSheetId="0">#REF!</definedName>
    <definedName name="Report3">#REF!</definedName>
    <definedName name="Report4">#REF!</definedName>
    <definedName name="ResourceTypeMaster">#REF!</definedName>
    <definedName name="Retinput">#REF!</definedName>
    <definedName name="REVALLOC">#REF!</definedName>
    <definedName name="revreq">#REF!</definedName>
    <definedName name="right">OFFSET(!A1,0,1)</definedName>
    <definedName name="RISK" localSheetId="0">#REF!</definedName>
    <definedName name="RISK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llups" localSheetId="0">#REF!</definedName>
    <definedName name="Rollups">#REF!</definedName>
    <definedName name="row" localSheetId="0">#REF!</definedName>
    <definedName name="row">#REF!</definedName>
    <definedName name="RPRINT_">#REF!</definedName>
    <definedName name="RPTR0201CBSFlashReportGoOffice_List3_List3">#REF!</definedName>
    <definedName name="RPTR0201CBSFlashReportnew_List4_List4">#REF!</definedName>
    <definedName name="RPTR0201CBSFlashReportnew_List4_List4_1">#REF!</definedName>
    <definedName name="RPTR0203CBSCapitalVarianceReport_List4_List4">#REF!</definedName>
    <definedName name="RPTR0203CBSCapitalVarianceReportnew_List4_List4">#REF!</definedName>
    <definedName name="RPTR0203CBSCapitalVarianceReportnew_List4_List4_1">#REF!</definedName>
    <definedName name="rt">#REF!</definedName>
    <definedName name="RTT">#REF!</definedName>
    <definedName name="Rtype">#REF!</definedName>
    <definedName name="ru">#REF!</definedName>
    <definedName name="RUDEf2">#REF!</definedName>
    <definedName name="S_CYR">#REF!</definedName>
    <definedName name="S_NYR1">#REF!</definedName>
    <definedName name="S_NYR2">#REF!</definedName>
    <definedName name="S_NYR3">#REF!</definedName>
    <definedName name="S_NYR4">#REF!</definedName>
    <definedName name="S_NYR5">#REF!</definedName>
    <definedName name="S_UPRINT">#REF!</definedName>
    <definedName name="S5_">#REF!</definedName>
    <definedName name="S6_">#REF!</definedName>
    <definedName name="salary">#REF!</definedName>
    <definedName name="sample1">#REF!</definedName>
    <definedName name="Sample2">#REF!</definedName>
    <definedName name="SAVE_AS_JRNLID.">#REF!</definedName>
    <definedName name="SCH_17_1of2">#REF!</definedName>
    <definedName name="SCH_17_2of2">#REF!</definedName>
    <definedName name="sch35a">#REF!</definedName>
    <definedName name="sch35b">#REF!</definedName>
    <definedName name="SCHAX2">#REF!</definedName>
    <definedName name="SCHBX2">#REF!</definedName>
    <definedName name="SCHBX4">#REF!</definedName>
    <definedName name="SCHBX4.1">#REF!</definedName>
    <definedName name="SCHBX4.2">#REF!</definedName>
    <definedName name="SCHBX5">#REF!</definedName>
    <definedName name="SCHBX5.1">#REF!</definedName>
    <definedName name="SCHBX6">#REF!</definedName>
    <definedName name="SCHBX6.1">#REF!</definedName>
    <definedName name="SCHBX6.2">#REF!</definedName>
    <definedName name="SCHCX1.1">#REF!</definedName>
    <definedName name="SCHCX3.14">#REF!</definedName>
    <definedName name="SCHCX3.14a">#REF!</definedName>
    <definedName name="SCHCX3.14b">#REF!</definedName>
    <definedName name="SCHCX3.14c">#REF!</definedName>
    <definedName name="SCHCX3.14d">#REF!</definedName>
    <definedName name="SCHCX3.14e">#REF!</definedName>
    <definedName name="SCHCX3.14f">#REF!</definedName>
    <definedName name="SCHCX3.14g">#REF!</definedName>
    <definedName name="SCHCX3.14h">#REF!</definedName>
    <definedName name="SCHCX3.14i">#REF!</definedName>
    <definedName name="SCHCX3.14j">#REF!</definedName>
    <definedName name="SCHCX3.15">#REF!</definedName>
    <definedName name="SCHCX3.3">#REF!</definedName>
    <definedName name="SCHCX3.4">#REF!</definedName>
    <definedName name="SCHCX3.5a">#REF!</definedName>
    <definedName name="SCHCX4.1S1">#REF!</definedName>
    <definedName name="SCHCX4.1S2">#REF!</definedName>
    <definedName name="SCHCX4.1S3">#REF!</definedName>
    <definedName name="SCHCX4a">#REF!</definedName>
    <definedName name="SCHCX4S1">#REF!</definedName>
    <definedName name="SCHCX4S2">#REF!</definedName>
    <definedName name="SCHCX4S3">#REF!</definedName>
    <definedName name="SCHCX9">#REF!</definedName>
    <definedName name="SCHDX1">#REF!</definedName>
    <definedName name="SCHED">#REF!</definedName>
    <definedName name="Sched_Pay">#REF!</definedName>
    <definedName name="SCHEDULE_12">#REF!</definedName>
    <definedName name="Scheduled_Extra_Payments">#REF!</definedName>
    <definedName name="Scheduled_Interest_Rate">#REF!</definedName>
    <definedName name="Scheduled_Monthly_Payment">#REF!</definedName>
    <definedName name="SchMTable">#REF!</definedName>
    <definedName name="Sep_08_Man_Fee">#REF!</definedName>
    <definedName name="SET">#REF!</definedName>
    <definedName name="seven">#REF!</definedName>
    <definedName name="SGA">#REF!</definedName>
    <definedName name="SHEET_7_OF_7">#REF!</definedName>
    <definedName name="SOACommRTTbl">#REF!</definedName>
    <definedName name="SOURCE">#REF!</definedName>
    <definedName name="special1" localSheetId="0">#REF!,#REF!,#REF!,#REF!,#REF!,#REF!</definedName>
    <definedName name="special1">#REF!,#REF!,#REF!,#REF!,#REF!,#REF!</definedName>
    <definedName name="special2" localSheetId="0">#REF!,#REF!,#REF!,#REF!,#REF!,#REF!,#REF!,#REF!,#REF!</definedName>
    <definedName name="special2">#REF!,#REF!,#REF!,#REF!,#REF!,#REF!,#REF!,#REF!,#REF!</definedName>
    <definedName name="SPECIFIC" localSheetId="0">#REF!</definedName>
    <definedName name="SPECIFIC">#REF!</definedName>
    <definedName name="SPS_COS" localSheetId="0">#REF!</definedName>
    <definedName name="SPS_COS">#REF!</definedName>
    <definedName name="ss" localSheetId="0">#REF!</definedName>
    <definedName name="ss">#REF!</definedName>
    <definedName name="ssml">#REF!</definedName>
    <definedName name="STANDARD_FILE_N">#REF!</definedName>
    <definedName name="START">#REF!</definedName>
    <definedName name="start1">#REF!</definedName>
    <definedName name="STATE">#REF!</definedName>
    <definedName name="STATE_LEFT">#REF!</definedName>
    <definedName name="STATE_TOP">#REF!</definedName>
    <definedName name="STBOR">#REF!</definedName>
    <definedName name="STILL1040">#REF!</definedName>
    <definedName name="strat1">#REF!</definedName>
    <definedName name="STUDY">#REF!</definedName>
    <definedName name="SUM">#REF!</definedName>
    <definedName name="Sum_pg1" localSheetId="0">SUM(#REF!)</definedName>
    <definedName name="Sum_pg1">SUM(#REF!)</definedName>
    <definedName name="SUM6406E">#REF!</definedName>
    <definedName name="SUM6406P">#REF!</definedName>
    <definedName name="SUM6503E">#REF!</definedName>
    <definedName name="SUM6503P">#REF!</definedName>
    <definedName name="SUM6703E">#REF!</definedName>
    <definedName name="SUM6703P">#REF!</definedName>
    <definedName name="SUM7203E">#REF!</definedName>
    <definedName name="SUM7203P">#REF!</definedName>
    <definedName name="SUM8703E">#REF!</definedName>
    <definedName name="SUM8703P">#REF!</definedName>
    <definedName name="Summary">#REF!</definedName>
    <definedName name="SummaryTable">#REF!</definedName>
    <definedName name="t">#REF!</definedName>
    <definedName name="TABLE">#REF!</definedName>
    <definedName name="tan">#REF!</definedName>
    <definedName name="tax">#REF!</definedName>
    <definedName name="TCO">#REF!</definedName>
    <definedName name="Teldata">#REF!</definedName>
    <definedName name="TEMP">#REF!</definedName>
    <definedName name="TemplateYrOneFirstMo">#REF!</definedName>
    <definedName name="ten">#REF!</definedName>
    <definedName name="test">#REF!</definedName>
    <definedName name="test1">#REF!</definedName>
    <definedName name="TITLES">#REF!</definedName>
    <definedName name="TN">#REF!</definedName>
    <definedName name="tol">0.001</definedName>
    <definedName name="TOP_DEP">#REF!</definedName>
    <definedName name="TOP_LABEL" localSheetId="0">#REF!</definedName>
    <definedName name="TOP_LABEL">#REF!</definedName>
    <definedName name="TOP_S" localSheetId="0">#REF!</definedName>
    <definedName name="TOP_S">#REF!</definedName>
    <definedName name="TOPCNIT">#REF!</definedName>
    <definedName name="TOPCS">#REF!</definedName>
    <definedName name="TOPCYR">#REF!</definedName>
    <definedName name="TOPNYR1">#REF!</definedName>
    <definedName name="TOPNYR2">#REF!</definedName>
    <definedName name="TOT">#REF!</definedName>
    <definedName name="TOTAL">#REF!</definedName>
    <definedName name="Total_Cap_Liab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g1" localSheetId="0">SUM(#REF!)</definedName>
    <definedName name="Total_pg1">SUM(#REF!)</definedName>
    <definedName name="TOTAL_PRIOR_YEARS_STATE_TAX_EXPENSE" localSheetId="0">#REF!</definedName>
    <definedName name="TOTAL_PRIOR_YEARS_STATE_TAX_EXPENSE">#REF!</definedName>
    <definedName name="TOTALONM" localSheetId="0">#REF!</definedName>
    <definedName name="TOTALONM">#REF!</definedName>
    <definedName name="Totals">#REF!</definedName>
    <definedName name="Training">#REF!</definedName>
    <definedName name="TrialBal">#REF!</definedName>
    <definedName name="trth" localSheetId="0" hidden="1">{"ALL",#N/A,FALSE,"A"}</definedName>
    <definedName name="trth" hidden="1">{"ALL",#N/A,FALSE,"A"}</definedName>
    <definedName name="tttttt">#REF!</definedName>
    <definedName name="twenty" localSheetId="0">#REF!</definedName>
    <definedName name="twenty">#REF!</definedName>
    <definedName name="TY" localSheetId="0">#REF!</definedName>
    <definedName name="TY">#REF!</definedName>
    <definedName name="TYDESC">#REF!</definedName>
    <definedName name="TypeOfBuyMaster">#REF!</definedName>
    <definedName name="UPLOAD">#REF!</definedName>
    <definedName name="Usage_per_Cust">#REF!</definedName>
    <definedName name="usd">#REF!</definedName>
    <definedName name="USE_THE_STANDAR">#REF!</definedName>
    <definedName name="USF">#REF!</definedName>
    <definedName name="VALIDATION">#REF!</definedName>
    <definedName name="Values_Entered" localSheetId="0">IF([0]!Loan_Amount*[0]!Interest_Rate*[0]!Loan_Years*[0]!Loan_Start&gt;0,1,0)</definedName>
    <definedName name="Values_Entered">IF(Loan_Amount*Interest_Rate*Loan_Years*Loan_Start&gt;0,1,0)</definedName>
    <definedName name="vital5" localSheetId="0">#REF!</definedName>
    <definedName name="vital5">#REF!</definedName>
    <definedName name="Witness" localSheetId="0">#REF!</definedName>
    <definedName name="Witness">#REF!</definedName>
    <definedName name="WORKAREA" localSheetId="0">#REF!</definedName>
    <definedName name="WORKAREA">#REF!</definedName>
    <definedName name="WorkingDaysPerYear">210</definedName>
    <definedName name="WORKSHEET">#REF!</definedName>
    <definedName name="wrn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all" localSheetId="0" hidden="1">{"model",#N/A,TRUE,"Model";"capital",#N/A,TRUE,"Capital";"o and m",#N/A,TRUE,"O&amp;M"}</definedName>
    <definedName name="wrn.all" hidden="1">{"model",#N/A,TRUE,"Model";"capital",#N/A,TRUE,"Capital";"o and m",#N/A,TRUE,"O&amp;M"}</definedName>
    <definedName name="wrn.All." localSheetId="0" hidden="1">{"1",#N/A,FALSE,"Cost Study Summaries";"2",#N/A,FALSE,"MCS Adjustment";"3",#N/A,FALSE,"Equiv CGA Rate";"4",#N/A,FALSE,"Indirect Gas Costs";"5",#N/A,FALSE,"MBA Results";"6",#N/A,FALSE,"MBA Results";"7",#N/A,FALSE,"UnitCost"}</definedName>
    <definedName name="wrn.All." hidden="1">{"1",#N/A,FALSE,"Cost Study Summaries";"2",#N/A,FALSE,"MCS Adjustment";"3",#N/A,FALSE,"Equiv CGA Rate";"4",#N/A,FALSE,"Indirect Gas Costs";"5",#N/A,FALSE,"MBA Results";"6",#N/A,FALSE,"MBA Results";"7",#N/A,FALSE,"UnitCost"}</definedName>
    <definedName name="wrn.Annual_5yr." localSheetId="0" hidden="1">{"ISP1Y5",#N/A,TRUE,"Template";"ISP2Y5",#N/A,TRUE,"Template";"BSY5",#N/A,TRUE,"Template";"ICFY5",#N/A,TRUE,"Template";"TPY5",#N/A,TRUE,"Template";"CtrlY5",#N/A,TRUE,"Template"}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nnual_5yr._1" localSheetId="0" hidden="1">{"ISP1Y5",#N/A,TRUE,"Template";"ISP2Y5",#N/A,TRUE,"Template";"BSY5",#N/A,TRUE,"Template";"ICFY5",#N/A,TRUE,"Template";"TPY5",#N/A,TRUE,"Template";"CtrlY5",#N/A,TRUE,"Template"}</definedName>
    <definedName name="wrn.Annual_5yr._1" hidden="1">{"ISP1Y5",#N/A,TRUE,"Template";"ISP2Y5",#N/A,TRUE,"Template";"BSY5",#N/A,TRUE,"Template";"ICFY5",#N/A,TRUE,"Template";"TPY5",#N/A,TRUE,"Template";"CtrlY5",#N/A,TRUE,"Template"}</definedName>
    <definedName name="wrn.Assets." localSheetId="0" hidden="1">{"ASSETS",#N/A,FALSE,"Assets"}</definedName>
    <definedName name="wrn.Assets." hidden="1">{"ASSETS",#N/A,FALSE,"Assets"}</definedName>
    <definedName name="wrn.ASSOC_CO." localSheetId="0" hidden="1">{"ASSC_CO",#N/A,FALSE,"A"}</definedName>
    <definedName name="wrn.ASSOC_CO." hidden="1">{"ASSC_CO",#N/A,FALSE,"A"}</definedName>
    <definedName name="wrn.BS." localSheetId="0" hidden="1">{"BS",#N/A,FALSE,"A"}</definedName>
    <definedName name="wrn.BS." hidden="1">{"BS",#N/A,FALSE,"A"}</definedName>
    <definedName name="wrn.Full._.Pack.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Key._.Pages." localSheetId="0" hidden="1">{#N/A,#N/A,FALSE,"Model";#N/A,#N/A,FALSE,"CapitalCosts"}</definedName>
    <definedName name="wrn.Key._.Pages." hidden="1">{#N/A,#N/A,FALSE,"Model";#N/A,#N/A,FALSE,"CapitalCosts"}</definedName>
    <definedName name="wrn.Liab." localSheetId="0" hidden="1">{"LIAB",#N/A,FALSE,"Liab"}</definedName>
    <definedName name="wrn.Liab." hidden="1">{"LIAB",#N/A,FALSE,"Liab"}</definedName>
    <definedName name="wrn.Monthly_Yr1." localSheetId="0" hidden="1">{"ISP1Y1",#N/A,TRUE,"Template";"ISP2Y1",#N/A,TRUE,"Template";"BSY1",#N/A,TRUE,"Template";"ICFY1",#N/A,TRUE,"Template";"TPY1",#N/A,TRUE,"Template";"CtrlY1",#N/A,TRUE,"Template"}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1._1" localSheetId="0" hidden="1">{"ISP1Y1",#N/A,TRUE,"Template";"ISP2Y1",#N/A,TRUE,"Template";"BSY1",#N/A,TRUE,"Template";"ICFY1",#N/A,TRUE,"Template";"TPY1",#N/A,TRUE,"Template";"CtrlY1",#N/A,TRUE,"Template"}</definedName>
    <definedName name="wrn.Monthly_Yr1._1" hidden="1">{"ISP1Y1",#N/A,TRUE,"Template";"ISP2Y1",#N/A,TRUE,"Template";"BSY1",#N/A,TRUE,"Template";"ICFY1",#N/A,TRUE,"Template";"TPY1",#N/A,TRUE,"Template";"CtrlY1",#N/A,TRUE,"Template"}</definedName>
    <definedName name="wrn.monthly_yr2" localSheetId="0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localSheetId="0" hidden="1">{"ISP1Y2",#N/A,TRUE,"Template";"ISP2Y2",#N/A,TRUE,"Template";"BSY2",#N/A,TRUE,"Template";"ICFY2",#N/A,TRUE,"Template";"TPY2",#N/A,TRUE,"Template";"CtrlY2",#N/A,TRUE,"Template"}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Monthly_Yr2._1" localSheetId="0" hidden="1">{"ISP1Y2",#N/A,TRUE,"Template";"ISP2Y2",#N/A,TRUE,"Template";"BSY2",#N/A,TRUE,"Template";"ICFY2",#N/A,TRUE,"Template";"TPY2",#N/A,TRUE,"Template";"CtrlY2",#N/A,TRUE,"Template"}</definedName>
    <definedName name="wrn.Monthly_Yr2._1" hidden="1">{"ISP1Y2",#N/A,TRUE,"Template";"ISP2Y2",#N/A,TRUE,"Template";"BSY2",#N/A,TRUE,"Template";"ICFY2",#N/A,TRUE,"Template";"TPY2",#N/A,TRUE,"Template";"CtrlY2",#N/A,TRUE,"Template"}</definedName>
    <definedName name="wrn.NetWorth." localSheetId="0" hidden="1">{"NW",#N/A,FALSE,"STMT"}</definedName>
    <definedName name="wrn.NetWorth." hidden="1">{"NW",#N/A,FALSE,"STMT"}</definedName>
    <definedName name="wrn.Pfd." localSheetId="0" hidden="1">{"Pfd",#N/A,FALSE,"Pfd"}</definedName>
    <definedName name="wrn.Pfd." hidden="1">{"Pfd",#N/A,FALSE,"Pfd"}</definedName>
    <definedName name="wrn.Quick._.Print." localSheetId="0" hidden="1">{#N/A,#N/A,FALSE,"Summary";#N/A,#N/A,FALSE,"Data";#N/A,#N/A,FALSE,"Proj Op Inc";#N/A,#N/A,FALSE,"Proj CF";#N/A,#N/A,FALSE,"Proj Val"}</definedName>
    <definedName name="wrn.Quick._.Print." hidden="1">{#N/A,#N/A,FALSE,"Summary";#N/A,#N/A,FALSE,"Data";#N/A,#N/A,FALSE,"Proj Op Inc";#N/A,#N/A,FALSE,"Proj CF";#N/A,#N/A,FALSE,"Proj Val"}</definedName>
    <definedName name="wrn.SCHED._.BC." localSheetId="0" hidden="1">{"SCHED_B&amp;C",#N/A,FALSE,"A"}</definedName>
    <definedName name="wrn.SCHED._.BC." hidden="1">{"SCHED_B&amp;C",#N/A,FALSE,"A"}</definedName>
    <definedName name="wrn.SCHED._.DE." localSheetId="0" hidden="1">{"SCHED_D&amp;E",#N/A,FALSE,"A"}</definedName>
    <definedName name="wrn.SCHED._.DE." hidden="1">{"SCHED_D&amp;E",#N/A,FALSE,"A"}</definedName>
    <definedName name="wrn.SHEDA." localSheetId="0" hidden="1">{"SCHED_A",#N/A,FALSE,"A"}</definedName>
    <definedName name="wrn.SHEDA." hidden="1">{"SCHED_A",#N/A,FALSE,"A"}</definedName>
    <definedName name="wrn2.all" localSheetId="0" hidden="1">{"summary 1",#N/A,TRUE,"Summary";"summary 2",#N/A,TRUE,"Summary";"chart",#N/A,TRUE,"summary chart";"model",#N/A,TRUE,"Model";"capital",#N/A,TRUE,"Capital";"maint",#N/A,TRUE,"Maintenance"}</definedName>
    <definedName name="wrn2.all" hidden="1">{"summary 1",#N/A,TRUE,"Summary";"summary 2",#N/A,TRUE,"Summary";"chart",#N/A,TRUE,"summary chart";"model",#N/A,TRUE,"Model";"capital",#N/A,TRUE,"Capital";"maint",#N/A,TRUE,"Maintenance"}</definedName>
    <definedName name="wtf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tf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V">#REF!</definedName>
    <definedName name="x" hidden="1">255</definedName>
    <definedName name="Xcel">#REF!</definedName>
    <definedName name="Xcel_COS" localSheetId="0">#REF!</definedName>
    <definedName name="Xcel_COS">#REF!</definedName>
    <definedName name="xq" localSheetId="0">#REF!</definedName>
    <definedName name="xq">#REF!</definedName>
    <definedName name="Xref">#REF!</definedName>
    <definedName name="xxxx">#REF!</definedName>
    <definedName name="YE_NQPension">#REF!</definedName>
    <definedName name="YE_QualPension">#REF!</definedName>
    <definedName name="YE_RL">#REF!</definedName>
    <definedName name="YE_RL_CEG">#REF!</definedName>
    <definedName name="YE_RM_D">#REF!</definedName>
    <definedName name="YE_RM_NoD">#REF!</definedName>
    <definedName name="Year">#REF!</definedName>
    <definedName name="YearFive">#REF!</definedName>
    <definedName name="YearFour">#REF!</definedName>
    <definedName name="YearOne">#REF!</definedName>
    <definedName name="YearSix">#REF!</definedName>
    <definedName name="YearThree">#REF!</definedName>
    <definedName name="YearTwo">#REF!</definedName>
    <definedName name="YearZero">#REF!</definedName>
    <definedName name="YrOneFirstMo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A83" i="1"/>
  <c r="I82" i="1"/>
  <c r="N81" i="1"/>
  <c r="P81" i="1" s="1"/>
  <c r="N80" i="1"/>
  <c r="A79" i="1"/>
  <c r="I78" i="1"/>
  <c r="N77" i="1"/>
  <c r="P77" i="1" s="1"/>
  <c r="P78" i="1" s="1"/>
  <c r="A76" i="1"/>
  <c r="I75" i="1"/>
  <c r="I84" i="1" s="1"/>
  <c r="N74" i="1"/>
  <c r="N75" i="1" s="1"/>
  <c r="A73" i="1"/>
  <c r="A71" i="1"/>
  <c r="N69" i="1"/>
  <c r="P69" i="1" s="1"/>
  <c r="N68" i="1"/>
  <c r="P68" i="1" s="1"/>
  <c r="N67" i="1"/>
  <c r="P67" i="1" s="1"/>
  <c r="N66" i="1"/>
  <c r="P66" i="1" s="1"/>
  <c r="N65" i="1"/>
  <c r="P65" i="1" s="1"/>
  <c r="N64" i="1"/>
  <c r="P64" i="1" s="1"/>
  <c r="N63" i="1"/>
  <c r="P63" i="1" s="1"/>
  <c r="N62" i="1"/>
  <c r="P62" i="1" s="1"/>
  <c r="N61" i="1"/>
  <c r="P61" i="1" s="1"/>
  <c r="N60" i="1"/>
  <c r="P60" i="1" s="1"/>
  <c r="N59" i="1"/>
  <c r="P59" i="1" s="1"/>
  <c r="N58" i="1"/>
  <c r="P58" i="1" s="1"/>
  <c r="N57" i="1"/>
  <c r="P57" i="1" s="1"/>
  <c r="N56" i="1"/>
  <c r="P56" i="1" s="1"/>
  <c r="N55" i="1"/>
  <c r="P55" i="1" s="1"/>
  <c r="N54" i="1"/>
  <c r="P54" i="1" s="1"/>
  <c r="N53" i="1"/>
  <c r="P53" i="1" s="1"/>
  <c r="N52" i="1"/>
  <c r="P52" i="1" s="1"/>
  <c r="N51" i="1"/>
  <c r="P51" i="1" s="1"/>
  <c r="I50" i="1"/>
  <c r="N50" i="1" s="1"/>
  <c r="P50" i="1" s="1"/>
  <c r="N49" i="1"/>
  <c r="P49" i="1" s="1"/>
  <c r="N48" i="1"/>
  <c r="P48" i="1" s="1"/>
  <c r="N47" i="1"/>
  <c r="P47" i="1" s="1"/>
  <c r="N46" i="1"/>
  <c r="P46" i="1" s="1"/>
  <c r="I45" i="1"/>
  <c r="N45" i="1" s="1"/>
  <c r="P45" i="1" s="1"/>
  <c r="N44" i="1"/>
  <c r="P44" i="1" s="1"/>
  <c r="N43" i="1"/>
  <c r="P43" i="1" s="1"/>
  <c r="N42" i="1"/>
  <c r="P42" i="1" s="1"/>
  <c r="N41" i="1"/>
  <c r="P41" i="1" s="1"/>
  <c r="N40" i="1"/>
  <c r="P40" i="1" s="1"/>
  <c r="I39" i="1"/>
  <c r="N38" i="1"/>
  <c r="P38" i="1" s="1"/>
  <c r="N37" i="1"/>
  <c r="A36" i="1"/>
  <c r="I35" i="1"/>
  <c r="N34" i="1"/>
  <c r="P34" i="1" s="1"/>
  <c r="N33" i="1"/>
  <c r="N35" i="1" s="1"/>
  <c r="A32" i="1"/>
  <c r="N30" i="1"/>
  <c r="P30" i="1" s="1"/>
  <c r="N29" i="1"/>
  <c r="P29" i="1" s="1"/>
  <c r="M29" i="1"/>
  <c r="F29" i="1"/>
  <c r="I28" i="1"/>
  <c r="N28" i="1" s="1"/>
  <c r="P28" i="1" s="1"/>
  <c r="F28" i="1"/>
  <c r="M27" i="1"/>
  <c r="I27" i="1"/>
  <c r="N27" i="1" s="1"/>
  <c r="G27" i="1"/>
  <c r="F27" i="1"/>
  <c r="Q26" i="1"/>
  <c r="Q27" i="1" s="1"/>
  <c r="Q28" i="1" s="1"/>
  <c r="Q29" i="1" s="1"/>
  <c r="M26" i="1"/>
  <c r="I26" i="1"/>
  <c r="I31" i="1" s="1"/>
  <c r="G26" i="1"/>
  <c r="F26" i="1"/>
  <c r="N25" i="1"/>
  <c r="P25" i="1" s="1"/>
  <c r="A24" i="1"/>
  <c r="Q22" i="1"/>
  <c r="N22" i="1"/>
  <c r="P22" i="1" s="1"/>
  <c r="Q21" i="1"/>
  <c r="N21" i="1"/>
  <c r="P21" i="1" s="1"/>
  <c r="I20" i="1"/>
  <c r="I19" i="1"/>
  <c r="N19" i="1" s="1"/>
  <c r="P19" i="1" s="1"/>
  <c r="N18" i="1"/>
  <c r="N17" i="1"/>
  <c r="P17" i="1" s="1"/>
  <c r="A16" i="1"/>
  <c r="Q14" i="1"/>
  <c r="N14" i="1"/>
  <c r="P14" i="1" s="1"/>
  <c r="A14" i="1"/>
  <c r="Q13" i="1"/>
  <c r="N13" i="1"/>
  <c r="P13" i="1" s="1"/>
  <c r="A13" i="1"/>
  <c r="Q12" i="1"/>
  <c r="N12" i="1"/>
  <c r="P12" i="1" s="1"/>
  <c r="A12" i="1"/>
  <c r="N11" i="1"/>
  <c r="P11" i="1" s="1"/>
  <c r="A11" i="1"/>
  <c r="N10" i="1"/>
  <c r="P10" i="1" s="1"/>
  <c r="A10" i="1"/>
  <c r="N9" i="1"/>
  <c r="P9" i="1" s="1"/>
  <c r="A9" i="1"/>
  <c r="N8" i="1"/>
  <c r="P8" i="1" s="1"/>
  <c r="A8" i="1"/>
  <c r="N7" i="1"/>
  <c r="A7" i="1"/>
  <c r="P23" i="1" l="1"/>
  <c r="A20" i="1"/>
  <c r="N15" i="1"/>
  <c r="I23" i="1"/>
  <c r="N31" i="1"/>
  <c r="P74" i="1"/>
  <c r="P75" i="1" s="1"/>
  <c r="P7" i="1"/>
  <c r="P15" i="1" s="1"/>
  <c r="N78" i="1"/>
  <c r="N82" i="1"/>
  <c r="P80" i="1"/>
  <c r="P82" i="1" s="1"/>
  <c r="P84" i="1" s="1"/>
  <c r="A19" i="1"/>
  <c r="A67" i="1"/>
  <c r="A35" i="1"/>
  <c r="A22" i="1"/>
  <c r="A49" i="1"/>
  <c r="A53" i="1"/>
  <c r="A57" i="1"/>
  <c r="A61" i="1"/>
  <c r="N39" i="1"/>
  <c r="P39" i="1" s="1"/>
  <c r="A21" i="1"/>
  <c r="P27" i="1"/>
  <c r="N26" i="1"/>
  <c r="P26" i="1" s="1"/>
  <c r="P31" i="1" s="1"/>
  <c r="P37" i="1"/>
  <c r="N20" i="1"/>
  <c r="P20" i="1" s="1"/>
  <c r="A51" i="1"/>
  <c r="A17" i="1"/>
  <c r="A33" i="1"/>
  <c r="A38" i="1"/>
  <c r="A23" i="1"/>
  <c r="P33" i="1"/>
  <c r="P35" i="1" s="1"/>
  <c r="I70" i="1"/>
  <c r="A70" i="1" s="1"/>
  <c r="A15" i="1"/>
  <c r="N23" i="1"/>
  <c r="A34" i="1"/>
  <c r="A39" i="1"/>
  <c r="A47" i="1"/>
  <c r="A55" i="1"/>
  <c r="A18" i="1"/>
  <c r="N70" i="1" l="1"/>
  <c r="I72" i="1"/>
  <c r="A72" i="1" s="1"/>
  <c r="A59" i="1"/>
  <c r="A77" i="1"/>
  <c r="A68" i="1"/>
  <c r="A44" i="1"/>
  <c r="A62" i="1"/>
  <c r="A60" i="1"/>
  <c r="A37" i="1"/>
  <c r="A30" i="1"/>
  <c r="A81" i="1"/>
  <c r="N84" i="1"/>
  <c r="A45" i="1"/>
  <c r="N72" i="1"/>
  <c r="N85" i="1" s="1"/>
  <c r="A54" i="1"/>
  <c r="A52" i="1"/>
  <c r="A63" i="1"/>
  <c r="A46" i="1"/>
  <c r="A42" i="1"/>
  <c r="A40" i="1"/>
  <c r="A29" i="1"/>
  <c r="A69" i="1"/>
  <c r="A66" i="1"/>
  <c r="A64" i="1"/>
  <c r="A58" i="1"/>
  <c r="A56" i="1"/>
  <c r="A31" i="1"/>
  <c r="A27" i="1"/>
  <c r="A28" i="1"/>
  <c r="A50" i="1"/>
  <c r="A26" i="1"/>
  <c r="A48" i="1"/>
  <c r="A75" i="1"/>
  <c r="A78" i="1"/>
  <c r="A43" i="1"/>
  <c r="A65" i="1"/>
  <c r="A84" i="1"/>
  <c r="A80" i="1"/>
  <c r="A25" i="1"/>
  <c r="A41" i="1"/>
  <c r="A74" i="1"/>
  <c r="A82" i="1"/>
  <c r="P70" i="1"/>
  <c r="I85" i="1"/>
  <c r="A85" i="1" s="1"/>
  <c r="P72" i="1" l="1"/>
  <c r="P85" i="1" s="1"/>
</calcChain>
</file>

<file path=xl/sharedStrings.xml><?xml version="1.0" encoding="utf-8"?>
<sst xmlns="http://schemas.openxmlformats.org/spreadsheetml/2006/main" count="448" uniqueCount="113">
  <si>
    <t>Columbia Gas of Kentucy</t>
  </si>
  <si>
    <t>KY PSC Case No. 2024-00092</t>
  </si>
  <si>
    <t>Staff 4-01</t>
  </si>
  <si>
    <t>Attachment A</t>
  </si>
  <si>
    <t>Respondent: Shaeffer</t>
  </si>
  <si>
    <t>Line No.</t>
  </si>
  <si>
    <t>F Schedule Reference</t>
  </si>
  <si>
    <t>Direct / NCSC Allocated</t>
  </si>
  <si>
    <t>F Schedule - Description</t>
  </si>
  <si>
    <t>Category</t>
  </si>
  <si>
    <t>Vendor</t>
  </si>
  <si>
    <t>Date Recorded</t>
  </si>
  <si>
    <t>Footnote Reference</t>
  </si>
  <si>
    <t>Base Period O&amp;M Expense Amount $</t>
  </si>
  <si>
    <t>Base Period Corrected O&amp;M Expense Amount $</t>
  </si>
  <si>
    <t>Corrected Account / Operating Company Classification</t>
  </si>
  <si>
    <t>Base Period Net O&amp;M Expense Amount $</t>
  </si>
  <si>
    <t>Item Description</t>
  </si>
  <si>
    <t>F-1A, Line 4 / F-1B, Line 4</t>
  </si>
  <si>
    <t>Columbia Direct</t>
  </si>
  <si>
    <t>CORPORATE DUES AND MEMBERSHIPS</t>
  </si>
  <si>
    <t>KENTUCKY CHAMBER OF COMMERCE</t>
  </si>
  <si>
    <t>Co Dues_Mbrshps-Industry Assns</t>
  </si>
  <si>
    <t>Identified as non-recoverable dues and membership; Reclassified below-the-line</t>
  </si>
  <si>
    <t>F-1A, Line 10 / F-1B, Line 9</t>
  </si>
  <si>
    <t>COMMON GROUND ALLIANCE</t>
  </si>
  <si>
    <t>F-1A, Line 13 / F-1B, Line 11</t>
  </si>
  <si>
    <t>KEENELAND ASSOCIATION INC</t>
  </si>
  <si>
    <t>F-1A, Line 16 / F-1B, Line 13</t>
  </si>
  <si>
    <t>Identified 20% as lobbying expense; Reclassified the lobbying portion below-the-line</t>
  </si>
  <si>
    <t>F-1A, Line 24 / F-1B, Line 19</t>
  </si>
  <si>
    <t>PIKE COUNTY CHAMBER OF COMMERCE</t>
  </si>
  <si>
    <t>Identified as non-profit (Charitable Contribution); Reclassified below-the-line</t>
  </si>
  <si>
    <t>F-1A, Line 28 / F-1B, Line 22</t>
  </si>
  <si>
    <t>WINCHESTER CLARK COUNTY CHAMBER</t>
  </si>
  <si>
    <t>F-1A, Line 29 / F-1B, Line 23</t>
  </si>
  <si>
    <t>WOODFORD COUNY CHAMBER COMMERCE</t>
  </si>
  <si>
    <t>F-1A, Line 22 / F-1C, Line 5</t>
  </si>
  <si>
    <t>NCSC Allocated to Columbia</t>
  </si>
  <si>
    <t>NATIONAL MINORITY SUPPLIER DEVELOPMENT</t>
  </si>
  <si>
    <t>Subtotal Corporate Dues and Memberships Expenses</t>
  </si>
  <si>
    <t>F-4A / F-4C, Line 5</t>
  </si>
  <si>
    <t>CUSTOMER SERVICE &amp; INFORMATIONAL EXPENSES</t>
  </si>
  <si>
    <t>MISCELLANEOUS CUST. SERV. &amp; INFO.</t>
  </si>
  <si>
    <t>MY SPEND (EMPLOYEE EXPENSE REIMBURSEMENT SYSTEM)</t>
  </si>
  <si>
    <t>[1]</t>
  </si>
  <si>
    <t>Advertising Services</t>
  </si>
  <si>
    <t>Identified as non-recoverable advertising; Reclassified below-the-line</t>
  </si>
  <si>
    <t>[2]</t>
  </si>
  <si>
    <t>Gifts</t>
  </si>
  <si>
    <t>Identified as non-recoverable employee expenses; Reclassified below-the-line</t>
  </si>
  <si>
    <t>F-4A / F-4C, Line 13</t>
  </si>
  <si>
    <t>GENERAL ADVERTISING EXPENSE</t>
  </si>
  <si>
    <t>EDISON ELECTRIC INSTITUTE</t>
  </si>
  <si>
    <t>Charitable Contrib-501C3</t>
  </si>
  <si>
    <t>WOMENS BUSINESS ENTERPRISE NATIONAL COUNCIL</t>
  </si>
  <si>
    <t>Subtotal Misc. Customer Service and Information Expense</t>
  </si>
  <si>
    <t>F-5A / F-5B,  Line 2</t>
  </si>
  <si>
    <t>ADVERTISING</t>
  </si>
  <si>
    <t>SALES OR PROMOTIONAL ADVERTISING</t>
  </si>
  <si>
    <t xml:space="preserve">F-5A / F-5C,  Line 3 </t>
  </si>
  <si>
    <t>INSTITUTIONAL ADVERTISING</t>
  </si>
  <si>
    <t>BORSHOFF INC</t>
  </si>
  <si>
    <t>Subtotal Advertising Expense</t>
  </si>
  <si>
    <t>F-6A / F-6C, Line 2</t>
  </si>
  <si>
    <t>PROFESSIONAL SERVICE</t>
  </si>
  <si>
    <t>CONSULTING SERVICES</t>
  </si>
  <si>
    <t>TALBERG POLICY SOLUTIONS LLC</t>
  </si>
  <si>
    <t>Consulting Services</t>
  </si>
  <si>
    <t>Identified as a known non-recoverable vendor; Reclassified below-the-line</t>
  </si>
  <si>
    <t>Subtotal Professional Service Expense</t>
  </si>
  <si>
    <t>F-8A / F-8B, Line 2</t>
  </si>
  <si>
    <t>EMPLOYEE PARTY, OUTING, AND GIFT EXPENSES</t>
  </si>
  <si>
    <t>ENTERTAINMENT</t>
  </si>
  <si>
    <t>UNIVERSITY OF KENTUCKY</t>
  </si>
  <si>
    <t>Entertainment &amp; Other Non-Ded</t>
  </si>
  <si>
    <t>F-8A / F-8B, Line 4</t>
  </si>
  <si>
    <t>ACTIVITIES &amp; BUSINESS EXPENSES</t>
  </si>
  <si>
    <t>Meals, Food and Water</t>
  </si>
  <si>
    <t>Business Expenses</t>
  </si>
  <si>
    <t>SOCIETY OF GAS LIGHTING</t>
  </si>
  <si>
    <t>Employee Dues_Memberships</t>
  </si>
  <si>
    <t>F-8A / F-8C, Line 2</t>
  </si>
  <si>
    <t>F-8A / F-8C, Line 3</t>
  </si>
  <si>
    <t>GIFTS</t>
  </si>
  <si>
    <t>ENGAGE2EXCEL</t>
  </si>
  <si>
    <t>F-8A / F-8C, Line 4</t>
  </si>
  <si>
    <t>MANUAL JOURNAL - ACCRUAL REVERSAL????</t>
  </si>
  <si>
    <t>STAPLES BUSINESS ADVANTAGE</t>
  </si>
  <si>
    <t>Clothing Allowance</t>
  </si>
  <si>
    <t>Subtotal Employee Expense</t>
  </si>
  <si>
    <t>Total Base Period Identified Misclassified Accounts, Corrected, and Net O&amp;M Expense</t>
  </si>
  <si>
    <t>OHIO MINORITY SUPPLIER DEVELOPMENT COUNCIL</t>
  </si>
  <si>
    <t>Co Memberships-Civic Assns</t>
  </si>
  <si>
    <t xml:space="preserve">Columbia Gas of Ohio </t>
  </si>
  <si>
    <t>Identified as non-recoverable; Reclassified to Columbia Gas of Ohio</t>
  </si>
  <si>
    <t>F-5A / F-5C,  Line 6</t>
  </si>
  <si>
    <t>OTHER ADVERTISING</t>
  </si>
  <si>
    <t>BULLETPROOF</t>
  </si>
  <si>
    <t>NIPSCO</t>
  </si>
  <si>
    <t>Identified as non-recoverable advertising; Reclassified to NIPSCO</t>
  </si>
  <si>
    <t>MERIDIAN COMPENSATION PARTNERS LLC</t>
  </si>
  <si>
    <t>NiSource, Inc.</t>
  </si>
  <si>
    <t>Identified as a known non-recoverable vendor; Reclassified to NiSource Corporate Services</t>
  </si>
  <si>
    <t>Total Base Period Identified NCSC Allocated Misclassified / Misbilled to Columbia, Corrected, and Net O&amp;M Expense</t>
  </si>
  <si>
    <t>Total Base Period Identified Misclassified / Misbilled, Corrected, and Net O&amp;M Expense</t>
  </si>
  <si>
    <t xml:space="preserve">[1] O&amp;M expenses reported in both F-4A/F-4C and F-5A/F-5C schedule as these are advertising costs recorded to accounts 910 &amp; 930.1. </t>
  </si>
  <si>
    <t xml:space="preserve">[2] O&amp;M expenses reported in both F-4A/F-4C and F-8A/F-8C schedule as these are business expenses recorded to account 910. </t>
  </si>
  <si>
    <t>Cost Element Description</t>
  </si>
  <si>
    <t>Originating Cost Element</t>
  </si>
  <si>
    <t>Originating Account</t>
  </si>
  <si>
    <t>Date of Correction</t>
  </si>
  <si>
    <t>F Schedule - Base Period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</si>
</sst>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 Unicode MS"/>
      <family val="2"/>
    </font>
    <font>
      <b/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" fontId="0" fillId="0" borderId="0" xfId="0" applyNumberFormat="1" applyAlignment="1">
      <alignment horizontal="center" vertical="center"/>
    </xf>
    <xf numFmtId="44" fontId="0" fillId="0" borderId="0" xfId="1" applyNumberFormat="1" applyFont="1" applyFill="1" applyAlignment="1">
      <alignment horizontal="left" vertical="center"/>
    </xf>
    <xf numFmtId="1" fontId="0" fillId="0" borderId="0" xfId="1" applyNumberFormat="1" applyFont="1" applyFill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43" fontId="0" fillId="0" borderId="0" xfId="1" applyFont="1" applyFill="1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43" fontId="0" fillId="0" borderId="2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Fill="1" applyAlignment="1">
      <alignment horizontal="left" vertical="center"/>
    </xf>
    <xf numFmtId="164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43" fontId="5" fillId="0" borderId="0" xfId="1" applyFont="1" applyFill="1" applyBorder="1" applyAlignment="1">
      <alignment horizontal="left" vertical="center"/>
    </xf>
    <xf numFmtId="43" fontId="0" fillId="0" borderId="0" xfId="1" applyFont="1" applyFill="1" applyBorder="1" applyAlignment="1">
      <alignment horizontal="left" vertical="center"/>
    </xf>
    <xf numFmtId="43" fontId="5" fillId="0" borderId="0" xfId="1" applyFont="1" applyFill="1" applyAlignment="1">
      <alignment horizontal="left" vertical="center"/>
    </xf>
    <xf numFmtId="1" fontId="0" fillId="0" borderId="0" xfId="1" applyNumberFormat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left" vertical="center"/>
    </xf>
    <xf numFmtId="43" fontId="2" fillId="0" borderId="0" xfId="1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17" fontId="0" fillId="0" borderId="0" xfId="0" applyNumberFormat="1" applyAlignment="1">
      <alignment horizontal="left" vertical="center"/>
    </xf>
    <xf numFmtId="44" fontId="2" fillId="0" borderId="4" xfId="0" applyNumberFormat="1" applyFont="1" applyBorder="1" applyAlignment="1">
      <alignment horizontal="left" vertical="center"/>
    </xf>
    <xf numFmtId="4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3" fontId="0" fillId="0" borderId="0" xfId="0" applyNumberFormat="1" applyAlignment="1">
      <alignment vertical="center"/>
    </xf>
    <xf numFmtId="43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43" fontId="2" fillId="0" borderId="5" xfId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01AB-0CCC-4E8A-9482-A209B53122C4}">
  <dimension ref="A1:R88"/>
  <sheetViews>
    <sheetView tabSelected="1" zoomScale="90" zoomScaleNormal="90" workbookViewId="0">
      <selection activeCell="O88" sqref="O88"/>
    </sheetView>
  </sheetViews>
  <sheetFormatPr defaultColWidth="9.140625" defaultRowHeight="15"/>
  <cols>
    <col min="1" max="1" width="8.42578125" style="2" customWidth="1"/>
    <col min="2" max="2" width="25.28515625" style="2" customWidth="1"/>
    <col min="3" max="3" width="24" style="2" bestFit="1" customWidth="1"/>
    <col min="4" max="4" width="42.5703125" style="2" bestFit="1" customWidth="1"/>
    <col min="5" max="5" width="33.140625" style="2" bestFit="1" customWidth="1"/>
    <col min="6" max="6" width="98.42578125" style="2" bestFit="1" customWidth="1"/>
    <col min="7" max="7" width="9.7109375" style="3" bestFit="1" customWidth="1"/>
    <col min="8" max="8" width="9.5703125" style="3" bestFit="1" customWidth="1"/>
    <col min="9" max="9" width="13.5703125" style="2" bestFit="1" customWidth="1"/>
    <col min="10" max="10" width="12.42578125" style="3" bestFit="1" customWidth="1"/>
    <col min="11" max="11" width="12.42578125" style="4" bestFit="1" customWidth="1"/>
    <col min="12" max="12" width="28.42578125" style="2" bestFit="1" customWidth="1"/>
    <col min="13" max="13" width="10.140625" style="3" bestFit="1" customWidth="1"/>
    <col min="14" max="14" width="13.5703125" style="2" bestFit="1" customWidth="1"/>
    <col min="15" max="15" width="18.85546875" style="3" bestFit="1" customWidth="1"/>
    <col min="16" max="16" width="11.5703125" style="2" bestFit="1" customWidth="1"/>
    <col min="17" max="17" width="74.5703125" style="2" bestFit="1" customWidth="1"/>
    <col min="18" max="16384" width="9.140625" style="2"/>
  </cols>
  <sheetData>
    <row r="1" spans="1:18">
      <c r="A1" s="1" t="s">
        <v>0</v>
      </c>
      <c r="Q1" s="5" t="s">
        <v>1</v>
      </c>
    </row>
    <row r="2" spans="1:18">
      <c r="A2" s="6" t="s">
        <v>112</v>
      </c>
      <c r="Q2" s="5" t="s">
        <v>2</v>
      </c>
    </row>
    <row r="3" spans="1:18">
      <c r="E3" s="7"/>
      <c r="Q3" s="5" t="s">
        <v>3</v>
      </c>
    </row>
    <row r="4" spans="1:18">
      <c r="E4" s="7"/>
      <c r="Q4" s="5" t="s">
        <v>4</v>
      </c>
    </row>
    <row r="6" spans="1:18" ht="60.75" thickBot="1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9" t="s">
        <v>11</v>
      </c>
      <c r="H6" s="9" t="s">
        <v>12</v>
      </c>
      <c r="I6" s="9" t="s">
        <v>13</v>
      </c>
      <c r="J6" s="9" t="s">
        <v>110</v>
      </c>
      <c r="K6" s="10" t="s">
        <v>109</v>
      </c>
      <c r="L6" s="9" t="s">
        <v>108</v>
      </c>
      <c r="M6" s="9" t="s">
        <v>111</v>
      </c>
      <c r="N6" s="9" t="s">
        <v>14</v>
      </c>
      <c r="O6" s="9" t="s">
        <v>15</v>
      </c>
      <c r="P6" s="9" t="s">
        <v>16</v>
      </c>
      <c r="Q6" s="8" t="s">
        <v>17</v>
      </c>
    </row>
    <row r="7" spans="1:18">
      <c r="A7" s="3">
        <f>IF(ISBLANK(I7),"",COUNTA($I$7:I7))</f>
        <v>1</v>
      </c>
      <c r="B7" t="s">
        <v>18</v>
      </c>
      <c r="C7" s="11" t="s">
        <v>19</v>
      </c>
      <c r="D7" s="11" t="s">
        <v>20</v>
      </c>
      <c r="E7" s="11" t="s">
        <v>20</v>
      </c>
      <c r="F7" s="11" t="s">
        <v>21</v>
      </c>
      <c r="G7" s="12">
        <v>45323</v>
      </c>
      <c r="H7" s="12"/>
      <c r="I7" s="13">
        <v>796</v>
      </c>
      <c r="J7" s="14">
        <v>921</v>
      </c>
      <c r="K7" s="14">
        <v>3501</v>
      </c>
      <c r="L7" s="15" t="s">
        <v>22</v>
      </c>
      <c r="M7" s="12">
        <v>45413</v>
      </c>
      <c r="N7" s="13">
        <f>-I7</f>
        <v>-796</v>
      </c>
      <c r="O7" s="14">
        <v>426</v>
      </c>
      <c r="P7" s="13">
        <f>+I7+N7</f>
        <v>0</v>
      </c>
      <c r="Q7" s="11" t="s">
        <v>23</v>
      </c>
      <c r="R7" s="11"/>
    </row>
    <row r="8" spans="1:18">
      <c r="A8" s="3">
        <f>IF(ISBLANK(I8),"",COUNTA($I$7:I8))</f>
        <v>2</v>
      </c>
      <c r="B8" t="s">
        <v>24</v>
      </c>
      <c r="C8" s="11" t="s">
        <v>19</v>
      </c>
      <c r="D8" s="11" t="s">
        <v>20</v>
      </c>
      <c r="E8" s="11" t="s">
        <v>20</v>
      </c>
      <c r="F8" s="11" t="s">
        <v>25</v>
      </c>
      <c r="G8" s="12">
        <v>45323</v>
      </c>
      <c r="I8" s="16">
        <v>749</v>
      </c>
      <c r="J8" s="17">
        <v>930.2</v>
      </c>
      <c r="K8" s="14">
        <v>3501</v>
      </c>
      <c r="L8" s="15" t="s">
        <v>22</v>
      </c>
      <c r="M8" s="12">
        <v>45413</v>
      </c>
      <c r="N8" s="16">
        <f t="shared" ref="N8:N14" si="0">-I8</f>
        <v>-749</v>
      </c>
      <c r="O8" s="14">
        <v>426</v>
      </c>
      <c r="P8" s="16">
        <f t="shared" ref="P8:P14" si="1">+I8+N8</f>
        <v>0</v>
      </c>
      <c r="Q8" s="11" t="s">
        <v>23</v>
      </c>
      <c r="R8" s="11"/>
    </row>
    <row r="9" spans="1:18">
      <c r="A9" s="3">
        <f>IF(ISBLANK(I9),"",COUNTA($I$7:I9))</f>
        <v>3</v>
      </c>
      <c r="B9" t="s">
        <v>26</v>
      </c>
      <c r="C9" s="11" t="s">
        <v>19</v>
      </c>
      <c r="D9" s="11" t="s">
        <v>20</v>
      </c>
      <c r="E9" s="11" t="s">
        <v>20</v>
      </c>
      <c r="F9" s="11" t="s">
        <v>27</v>
      </c>
      <c r="G9" s="12">
        <v>45315</v>
      </c>
      <c r="H9" s="12"/>
      <c r="I9" s="16">
        <v>3000</v>
      </c>
      <c r="J9" s="17">
        <v>930.2</v>
      </c>
      <c r="K9" s="14">
        <v>3501</v>
      </c>
      <c r="L9" s="15" t="s">
        <v>22</v>
      </c>
      <c r="M9" s="12">
        <v>45413</v>
      </c>
      <c r="N9" s="16">
        <f t="shared" si="0"/>
        <v>-3000</v>
      </c>
      <c r="O9" s="14">
        <v>426</v>
      </c>
      <c r="P9" s="16">
        <f t="shared" si="1"/>
        <v>0</v>
      </c>
      <c r="Q9" s="11" t="s">
        <v>23</v>
      </c>
      <c r="R9" s="11"/>
    </row>
    <row r="10" spans="1:18">
      <c r="A10" s="3">
        <f>IF(ISBLANK(I10),"",COUNTA($I$7:I10))</f>
        <v>4</v>
      </c>
      <c r="B10" t="s">
        <v>28</v>
      </c>
      <c r="C10" s="11" t="s">
        <v>19</v>
      </c>
      <c r="D10" s="11" t="s">
        <v>20</v>
      </c>
      <c r="E10" s="11" t="s">
        <v>20</v>
      </c>
      <c r="F10" s="11" t="s">
        <v>21</v>
      </c>
      <c r="G10" s="12">
        <v>45323</v>
      </c>
      <c r="H10" s="12"/>
      <c r="I10" s="16">
        <v>8850</v>
      </c>
      <c r="J10" s="17">
        <v>930.2</v>
      </c>
      <c r="K10" s="14">
        <v>3501</v>
      </c>
      <c r="L10" s="15" t="s">
        <v>22</v>
      </c>
      <c r="M10" s="12">
        <v>45413</v>
      </c>
      <c r="N10" s="16">
        <f>-(I10*0.2)</f>
        <v>-1770</v>
      </c>
      <c r="O10" s="14">
        <v>426</v>
      </c>
      <c r="P10" s="16">
        <f t="shared" si="1"/>
        <v>7080</v>
      </c>
      <c r="Q10" s="11" t="s">
        <v>29</v>
      </c>
      <c r="R10" s="11"/>
    </row>
    <row r="11" spans="1:18">
      <c r="A11" s="3">
        <f>IF(ISBLANK(I11),"",COUNTA($I$7:I11))</f>
        <v>5</v>
      </c>
      <c r="B11" t="s">
        <v>30</v>
      </c>
      <c r="C11" s="11" t="s">
        <v>19</v>
      </c>
      <c r="D11" s="11" t="s">
        <v>20</v>
      </c>
      <c r="E11" s="11" t="s">
        <v>20</v>
      </c>
      <c r="F11" s="11" t="s">
        <v>31</v>
      </c>
      <c r="G11" s="12">
        <v>45315</v>
      </c>
      <c r="H11" s="12"/>
      <c r="I11" s="16">
        <v>1050</v>
      </c>
      <c r="J11" s="17">
        <v>930.2</v>
      </c>
      <c r="K11" s="14">
        <v>3501</v>
      </c>
      <c r="L11" s="15" t="s">
        <v>22</v>
      </c>
      <c r="M11" s="12">
        <v>45413</v>
      </c>
      <c r="N11" s="16">
        <f t="shared" si="0"/>
        <v>-1050</v>
      </c>
      <c r="O11" s="14">
        <v>426</v>
      </c>
      <c r="P11" s="16">
        <f t="shared" si="1"/>
        <v>0</v>
      </c>
      <c r="Q11" s="11" t="s">
        <v>32</v>
      </c>
      <c r="R11" s="11"/>
    </row>
    <row r="12" spans="1:18">
      <c r="A12" s="3">
        <f>IF(ISBLANK(I12),"",COUNTA($I$7:I12))</f>
        <v>6</v>
      </c>
      <c r="B12" t="s">
        <v>33</v>
      </c>
      <c r="C12" s="11" t="s">
        <v>19</v>
      </c>
      <c r="D12" s="11" t="s">
        <v>20</v>
      </c>
      <c r="E12" s="11" t="s">
        <v>20</v>
      </c>
      <c r="F12" s="11" t="s">
        <v>34</v>
      </c>
      <c r="G12" s="12">
        <v>45315</v>
      </c>
      <c r="H12" s="12"/>
      <c r="I12" s="16">
        <v>500</v>
      </c>
      <c r="J12" s="17">
        <v>930.2</v>
      </c>
      <c r="K12" s="14">
        <v>3501</v>
      </c>
      <c r="L12" s="15" t="s">
        <v>22</v>
      </c>
      <c r="M12" s="12">
        <v>45413</v>
      </c>
      <c r="N12" s="16">
        <f t="shared" si="0"/>
        <v>-500</v>
      </c>
      <c r="O12" s="14">
        <v>426</v>
      </c>
      <c r="P12" s="16">
        <f t="shared" si="1"/>
        <v>0</v>
      </c>
      <c r="Q12" s="11" t="str">
        <f>$Q$11</f>
        <v>Identified as non-profit (Charitable Contribution); Reclassified below-the-line</v>
      </c>
      <c r="R12" s="11"/>
    </row>
    <row r="13" spans="1:18">
      <c r="A13" s="3">
        <f>IF(ISBLANK(I13),"",COUNTA($I$7:I13))</f>
        <v>7</v>
      </c>
      <c r="B13" t="s">
        <v>35</v>
      </c>
      <c r="C13" s="11" t="s">
        <v>19</v>
      </c>
      <c r="D13" s="11" t="s">
        <v>20</v>
      </c>
      <c r="E13" s="11" t="s">
        <v>20</v>
      </c>
      <c r="F13" s="11" t="s">
        <v>36</v>
      </c>
      <c r="G13" s="12">
        <v>45323</v>
      </c>
      <c r="H13" s="12"/>
      <c r="I13" s="16">
        <v>1275</v>
      </c>
      <c r="J13" s="17">
        <v>930.2</v>
      </c>
      <c r="K13" s="14">
        <v>3501</v>
      </c>
      <c r="L13" s="15" t="s">
        <v>22</v>
      </c>
      <c r="M13" s="12">
        <v>45413</v>
      </c>
      <c r="N13" s="16">
        <f t="shared" si="0"/>
        <v>-1275</v>
      </c>
      <c r="O13" s="14">
        <v>426</v>
      </c>
      <c r="P13" s="16">
        <f t="shared" si="1"/>
        <v>0</v>
      </c>
      <c r="Q13" s="11" t="str">
        <f>$Q$11</f>
        <v>Identified as non-profit (Charitable Contribution); Reclassified below-the-line</v>
      </c>
      <c r="R13" s="11"/>
    </row>
    <row r="14" spans="1:18">
      <c r="A14" s="3">
        <f>IF(ISBLANK(I14),"",COUNTA($I$7:I14))</f>
        <v>8</v>
      </c>
      <c r="B14" t="s">
        <v>37</v>
      </c>
      <c r="C14" s="11" t="s">
        <v>38</v>
      </c>
      <c r="D14" s="11" t="s">
        <v>20</v>
      </c>
      <c r="E14" s="11" t="s">
        <v>20</v>
      </c>
      <c r="F14" s="11" t="s">
        <v>39</v>
      </c>
      <c r="G14" s="12">
        <v>45323</v>
      </c>
      <c r="H14" s="12"/>
      <c r="I14" s="18">
        <v>708.47</v>
      </c>
      <c r="J14" s="17">
        <v>930.2</v>
      </c>
      <c r="K14" s="14">
        <v>3501</v>
      </c>
      <c r="L14" s="15" t="s">
        <v>22</v>
      </c>
      <c r="M14" s="12">
        <v>45413</v>
      </c>
      <c r="N14" s="18">
        <f t="shared" si="0"/>
        <v>-708.47</v>
      </c>
      <c r="O14" s="14">
        <v>426</v>
      </c>
      <c r="P14" s="18">
        <f t="shared" si="1"/>
        <v>0</v>
      </c>
      <c r="Q14" s="11" t="str">
        <f>$Q$11</f>
        <v>Identified as non-profit (Charitable Contribution); Reclassified below-the-line</v>
      </c>
      <c r="R14" s="11"/>
    </row>
    <row r="15" spans="1:18">
      <c r="A15" s="3">
        <f>IF(ISBLANK(I15),"",COUNTA($I$7:I15))</f>
        <v>9</v>
      </c>
      <c r="B15" s="11"/>
      <c r="C15" s="11"/>
      <c r="D15" s="11"/>
      <c r="E15" s="11"/>
      <c r="F15" s="19" t="s">
        <v>40</v>
      </c>
      <c r="G15" s="12"/>
      <c r="H15" s="12"/>
      <c r="I15" s="20">
        <f>SUM(I7:I14)</f>
        <v>16928.47</v>
      </c>
      <c r="J15" s="21"/>
      <c r="K15" s="22"/>
      <c r="L15" s="11"/>
      <c r="M15" s="12"/>
      <c r="N15" s="20">
        <f>SUM(N7:N14)</f>
        <v>-9848.4699999999993</v>
      </c>
      <c r="O15" s="21"/>
      <c r="P15" s="20">
        <f>SUM(P7:P14)</f>
        <v>7080</v>
      </c>
      <c r="Q15" s="11"/>
      <c r="R15" s="11"/>
    </row>
    <row r="16" spans="1:18">
      <c r="A16" s="3" t="str">
        <f>IF(ISBLANK(I16),"",COUNTA($I$7:I16))</f>
        <v/>
      </c>
      <c r="B16" s="11"/>
      <c r="C16" s="11"/>
      <c r="D16" s="11"/>
      <c r="E16" s="11"/>
      <c r="F16" s="11"/>
      <c r="G16" s="12"/>
      <c r="H16" s="12"/>
      <c r="I16" s="16"/>
      <c r="J16" s="17"/>
      <c r="K16" s="14"/>
      <c r="L16" s="11"/>
      <c r="M16" s="12"/>
      <c r="N16" s="16"/>
      <c r="O16" s="17"/>
      <c r="P16" s="16"/>
      <c r="Q16" s="11"/>
      <c r="R16" s="11"/>
    </row>
    <row r="17" spans="1:18">
      <c r="A17" s="3">
        <f>IF(ISBLANK(I17),"",COUNTA($I$7:I17))</f>
        <v>10</v>
      </c>
      <c r="B17" s="11" t="s">
        <v>41</v>
      </c>
      <c r="C17" s="11" t="s">
        <v>38</v>
      </c>
      <c r="D17" s="11" t="s">
        <v>42</v>
      </c>
      <c r="E17" s="11" t="s">
        <v>43</v>
      </c>
      <c r="F17" s="11" t="s">
        <v>44</v>
      </c>
      <c r="G17" s="12">
        <v>45315</v>
      </c>
      <c r="H17" s="12" t="s">
        <v>45</v>
      </c>
      <c r="I17" s="23">
        <v>27.85</v>
      </c>
      <c r="J17" s="14">
        <v>910</v>
      </c>
      <c r="K17" s="14">
        <v>3001</v>
      </c>
      <c r="L17" s="11" t="s">
        <v>46</v>
      </c>
      <c r="M17" s="12">
        <v>45413</v>
      </c>
      <c r="N17" s="24">
        <f t="shared" ref="N17:N19" si="2">-I17</f>
        <v>-27.85</v>
      </c>
      <c r="O17" s="14">
        <v>426</v>
      </c>
      <c r="P17" s="24">
        <f>+I17+N17</f>
        <v>0</v>
      </c>
      <c r="Q17" s="11" t="s">
        <v>47</v>
      </c>
      <c r="R17" s="11"/>
    </row>
    <row r="18" spans="1:18">
      <c r="A18" s="3">
        <f>IF(ISBLANK(I18),"",COUNTA($I$7:I18))</f>
        <v>11</v>
      </c>
      <c r="B18" s="11" t="s">
        <v>41</v>
      </c>
      <c r="C18" s="11" t="s">
        <v>38</v>
      </c>
      <c r="D18" s="11" t="s">
        <v>42</v>
      </c>
      <c r="E18" s="11" t="s">
        <v>43</v>
      </c>
      <c r="F18" s="11" t="s">
        <v>44</v>
      </c>
      <c r="G18" s="12">
        <v>45323</v>
      </c>
      <c r="H18" s="12" t="s">
        <v>48</v>
      </c>
      <c r="I18" s="23">
        <v>6.31</v>
      </c>
      <c r="J18" s="14">
        <v>910</v>
      </c>
      <c r="K18" s="14">
        <v>3106</v>
      </c>
      <c r="L18" s="11" t="s">
        <v>49</v>
      </c>
      <c r="M18" s="12">
        <v>45413</v>
      </c>
      <c r="N18" s="24">
        <f t="shared" si="2"/>
        <v>-6.31</v>
      </c>
      <c r="O18" s="14">
        <v>426</v>
      </c>
      <c r="P18" s="24"/>
      <c r="Q18" s="11" t="s">
        <v>50</v>
      </c>
      <c r="R18" s="11"/>
    </row>
    <row r="19" spans="1:18">
      <c r="A19" s="3">
        <f>IF(ISBLANK(I19),"",COUNTA($I$7:I19))</f>
        <v>12</v>
      </c>
      <c r="B19" s="11" t="s">
        <v>41</v>
      </c>
      <c r="C19" s="11" t="s">
        <v>38</v>
      </c>
      <c r="D19" s="11" t="s">
        <v>42</v>
      </c>
      <c r="E19" s="11" t="s">
        <v>43</v>
      </c>
      <c r="F19" s="11" t="s">
        <v>44</v>
      </c>
      <c r="G19" s="12">
        <v>45323</v>
      </c>
      <c r="H19" s="12" t="s">
        <v>45</v>
      </c>
      <c r="I19" s="23">
        <f>73.7+99.32</f>
        <v>173.01999999999998</v>
      </c>
      <c r="J19" s="14">
        <v>910</v>
      </c>
      <c r="K19" s="14">
        <v>3001</v>
      </c>
      <c r="L19" s="11" t="s">
        <v>46</v>
      </c>
      <c r="M19" s="12">
        <v>45413</v>
      </c>
      <c r="N19" s="24">
        <f t="shared" si="2"/>
        <v>-173.01999999999998</v>
      </c>
      <c r="O19" s="14">
        <v>426</v>
      </c>
      <c r="P19" s="24">
        <f>+I19+N19</f>
        <v>0</v>
      </c>
      <c r="Q19" s="11" t="s">
        <v>47</v>
      </c>
      <c r="R19" s="11"/>
    </row>
    <row r="20" spans="1:18">
      <c r="A20" s="3">
        <f>IF(ISBLANK(I20),"",COUNTA($I$7:I20))</f>
        <v>13</v>
      </c>
      <c r="B20" s="11" t="s">
        <v>51</v>
      </c>
      <c r="C20" s="11" t="s">
        <v>38</v>
      </c>
      <c r="D20" s="11" t="s">
        <v>42</v>
      </c>
      <c r="E20" s="11" t="s">
        <v>52</v>
      </c>
      <c r="F20" s="11" t="s">
        <v>44</v>
      </c>
      <c r="G20" s="12">
        <v>45315</v>
      </c>
      <c r="H20" s="12" t="s">
        <v>45</v>
      </c>
      <c r="I20" s="25">
        <f>8.68+52.61</f>
        <v>61.29</v>
      </c>
      <c r="J20" s="17">
        <v>930.1</v>
      </c>
      <c r="K20" s="14">
        <v>3001</v>
      </c>
      <c r="L20" s="11" t="s">
        <v>46</v>
      </c>
      <c r="M20" s="12">
        <v>45413</v>
      </c>
      <c r="N20" s="16">
        <f>-I20</f>
        <v>-61.29</v>
      </c>
      <c r="O20" s="14">
        <v>426</v>
      </c>
      <c r="P20" s="16">
        <f>+I20+N20</f>
        <v>0</v>
      </c>
      <c r="Q20" s="11" t="s">
        <v>47</v>
      </c>
      <c r="R20" s="11"/>
    </row>
    <row r="21" spans="1:18">
      <c r="A21" s="3">
        <f>IF(ISBLANK(I21),"",COUNTA($I$7:I21))</f>
        <v>14</v>
      </c>
      <c r="B21" s="11" t="s">
        <v>51</v>
      </c>
      <c r="C21" s="11" t="s">
        <v>38</v>
      </c>
      <c r="D21" s="11" t="s">
        <v>42</v>
      </c>
      <c r="E21" s="11" t="s">
        <v>52</v>
      </c>
      <c r="F21" s="11" t="s">
        <v>53</v>
      </c>
      <c r="G21" s="12">
        <v>45315</v>
      </c>
      <c r="H21" s="12"/>
      <c r="I21" s="16">
        <v>379.41</v>
      </c>
      <c r="J21" s="17">
        <v>930.1</v>
      </c>
      <c r="K21" s="14">
        <v>3500</v>
      </c>
      <c r="L21" s="11" t="s">
        <v>54</v>
      </c>
      <c r="M21" s="12">
        <v>45413</v>
      </c>
      <c r="N21" s="16">
        <f>-I21</f>
        <v>-379.41</v>
      </c>
      <c r="O21" s="14">
        <v>426</v>
      </c>
      <c r="P21" s="16">
        <f>+I21+N21</f>
        <v>0</v>
      </c>
      <c r="Q21" s="11" t="str">
        <f>$Q$11</f>
        <v>Identified as non-profit (Charitable Contribution); Reclassified below-the-line</v>
      </c>
      <c r="R21" s="11"/>
    </row>
    <row r="22" spans="1:18">
      <c r="A22" s="3">
        <f>IF(ISBLANK(I22),"",COUNTA($I$7:I22))</f>
        <v>15</v>
      </c>
      <c r="B22" s="11" t="s">
        <v>51</v>
      </c>
      <c r="C22" s="11" t="s">
        <v>38</v>
      </c>
      <c r="D22" s="11" t="s">
        <v>42</v>
      </c>
      <c r="E22" s="11" t="s">
        <v>52</v>
      </c>
      <c r="F22" s="11" t="s">
        <v>55</v>
      </c>
      <c r="G22" s="12">
        <v>45323</v>
      </c>
      <c r="H22" s="12"/>
      <c r="I22" s="18">
        <v>966.34</v>
      </c>
      <c r="J22" s="17">
        <v>930.1</v>
      </c>
      <c r="K22" s="14">
        <v>3500</v>
      </c>
      <c r="L22" s="11" t="s">
        <v>54</v>
      </c>
      <c r="M22" s="12">
        <v>45413</v>
      </c>
      <c r="N22" s="18">
        <f>-I22</f>
        <v>-966.34</v>
      </c>
      <c r="O22" s="14">
        <v>426</v>
      </c>
      <c r="P22" s="18">
        <f>+I22+N22</f>
        <v>0</v>
      </c>
      <c r="Q22" s="11" t="str">
        <f>$Q$11</f>
        <v>Identified as non-profit (Charitable Contribution); Reclassified below-the-line</v>
      </c>
      <c r="R22" s="11"/>
    </row>
    <row r="23" spans="1:18">
      <c r="A23" s="3">
        <f>IF(ISBLANK(I23),"",COUNTA($I$7:I23))</f>
        <v>16</v>
      </c>
      <c r="B23" s="11"/>
      <c r="C23" s="11"/>
      <c r="D23" s="11"/>
      <c r="E23" s="11"/>
      <c r="F23" s="19" t="s">
        <v>56</v>
      </c>
      <c r="G23" s="12"/>
      <c r="H23" s="12"/>
      <c r="I23" s="20">
        <f>SUM(I17:I22)</f>
        <v>1614.22</v>
      </c>
      <c r="J23" s="17"/>
      <c r="K23" s="14"/>
      <c r="L23" s="11"/>
      <c r="M23" s="12"/>
      <c r="N23" s="20">
        <f>SUM(N17:N22)</f>
        <v>-1614.22</v>
      </c>
      <c r="O23" s="17"/>
      <c r="P23" s="20">
        <f>SUM(P17:P22)</f>
        <v>0</v>
      </c>
      <c r="Q23" s="11"/>
      <c r="R23" s="11"/>
    </row>
    <row r="24" spans="1:18">
      <c r="A24" s="3" t="str">
        <f>IF(ISBLANK(I24),"",COUNTA($I$7:I24))</f>
        <v/>
      </c>
      <c r="B24" s="11"/>
      <c r="C24" s="11"/>
      <c r="D24" s="11"/>
      <c r="E24" s="11"/>
      <c r="F24" s="11"/>
      <c r="G24" s="12"/>
      <c r="H24" s="12"/>
      <c r="I24" s="16"/>
      <c r="J24" s="17"/>
      <c r="K24" s="14"/>
      <c r="L24" s="11"/>
      <c r="M24" s="12"/>
      <c r="N24" s="16"/>
      <c r="O24" s="17"/>
      <c r="P24" s="16"/>
      <c r="Q24" s="11"/>
      <c r="R24" s="11"/>
    </row>
    <row r="25" spans="1:18">
      <c r="A25" s="3">
        <f>IF(ISBLANK(I25),"",COUNTA($I$7:I25))</f>
        <v>17</v>
      </c>
      <c r="B25" t="s">
        <v>57</v>
      </c>
      <c r="C25" s="11" t="s">
        <v>19</v>
      </c>
      <c r="D25" s="11" t="s">
        <v>58</v>
      </c>
      <c r="E25" s="11" t="s">
        <v>59</v>
      </c>
      <c r="F25" s="11" t="s">
        <v>44</v>
      </c>
      <c r="G25" s="12">
        <v>45323</v>
      </c>
      <c r="H25" s="12"/>
      <c r="I25" s="16">
        <v>512.38</v>
      </c>
      <c r="J25" s="17">
        <v>930.2</v>
      </c>
      <c r="K25" s="14">
        <v>3001</v>
      </c>
      <c r="L25" s="11" t="s">
        <v>46</v>
      </c>
      <c r="M25" s="12">
        <v>45413</v>
      </c>
      <c r="N25" s="16">
        <f>-I25</f>
        <v>-512.38</v>
      </c>
      <c r="O25" s="14">
        <v>426</v>
      </c>
      <c r="P25" s="16">
        <f t="shared" ref="P25:P30" si="3">+I25+N25</f>
        <v>0</v>
      </c>
      <c r="Q25" s="11" t="s">
        <v>47</v>
      </c>
      <c r="R25" s="11"/>
    </row>
    <row r="26" spans="1:18">
      <c r="A26" s="3">
        <f>IF(ISBLANK(I26),"",COUNTA($I$7:I26))</f>
        <v>18</v>
      </c>
      <c r="B26" t="s">
        <v>57</v>
      </c>
      <c r="C26" s="11" t="s">
        <v>38</v>
      </c>
      <c r="D26" s="11" t="s">
        <v>58</v>
      </c>
      <c r="E26" s="11" t="s">
        <v>59</v>
      </c>
      <c r="F26" s="11" t="str">
        <f>F20</f>
        <v>MY SPEND (EMPLOYEE EXPENSE REIMBURSEMENT SYSTEM)</v>
      </c>
      <c r="G26" s="12">
        <f>G20</f>
        <v>45315</v>
      </c>
      <c r="H26" s="12" t="s">
        <v>45</v>
      </c>
      <c r="I26" s="25">
        <f>8.68+52.61</f>
        <v>61.29</v>
      </c>
      <c r="J26" s="17">
        <v>930.1</v>
      </c>
      <c r="K26" s="14">
        <v>3001</v>
      </c>
      <c r="L26" s="11" t="s">
        <v>46</v>
      </c>
      <c r="M26" s="12">
        <f>M20</f>
        <v>45413</v>
      </c>
      <c r="N26" s="16">
        <f t="shared" ref="N26:N29" si="4">-I26</f>
        <v>-61.29</v>
      </c>
      <c r="O26" s="14">
        <v>426</v>
      </c>
      <c r="P26" s="16">
        <f t="shared" si="3"/>
        <v>0</v>
      </c>
      <c r="Q26" s="11" t="str">
        <f>Q20</f>
        <v>Identified as non-recoverable advertising; Reclassified below-the-line</v>
      </c>
      <c r="R26" s="11"/>
    </row>
    <row r="27" spans="1:18">
      <c r="A27" s="3">
        <f>IF(ISBLANK(I27),"",COUNTA($I$7:I27))</f>
        <v>19</v>
      </c>
      <c r="B27" t="s">
        <v>57</v>
      </c>
      <c r="C27" s="11" t="s">
        <v>38</v>
      </c>
      <c r="D27" s="11" t="s">
        <v>58</v>
      </c>
      <c r="E27" s="11" t="s">
        <v>59</v>
      </c>
      <c r="F27" s="11" t="str">
        <f>F17</f>
        <v>MY SPEND (EMPLOYEE EXPENSE REIMBURSEMENT SYSTEM)</v>
      </c>
      <c r="G27" s="12">
        <f>G17</f>
        <v>45315</v>
      </c>
      <c r="H27" s="12" t="s">
        <v>45</v>
      </c>
      <c r="I27" s="25">
        <f>I17</f>
        <v>27.85</v>
      </c>
      <c r="J27" s="14">
        <v>910</v>
      </c>
      <c r="K27" s="14">
        <v>3001</v>
      </c>
      <c r="L27" s="11" t="s">
        <v>46</v>
      </c>
      <c r="M27" s="12">
        <f>M17</f>
        <v>45413</v>
      </c>
      <c r="N27" s="16">
        <f t="shared" si="4"/>
        <v>-27.85</v>
      </c>
      <c r="O27" s="14">
        <v>426</v>
      </c>
      <c r="P27" s="16">
        <f t="shared" si="3"/>
        <v>0</v>
      </c>
      <c r="Q27" s="11" t="str">
        <f>Q26</f>
        <v>Identified as non-recoverable advertising; Reclassified below-the-line</v>
      </c>
      <c r="R27" s="11"/>
    </row>
    <row r="28" spans="1:18">
      <c r="A28" s="3">
        <f>IF(ISBLANK(I28),"",COUNTA($I$7:I28))</f>
        <v>20</v>
      </c>
      <c r="B28" t="s">
        <v>57</v>
      </c>
      <c r="C28" s="11" t="s">
        <v>38</v>
      </c>
      <c r="D28" s="11" t="s">
        <v>58</v>
      </c>
      <c r="E28" s="11" t="s">
        <v>59</v>
      </c>
      <c r="F28" s="11" t="str">
        <f>F18</f>
        <v>MY SPEND (EMPLOYEE EXPENSE REIMBURSEMENT SYSTEM)</v>
      </c>
      <c r="G28" s="12">
        <v>45323</v>
      </c>
      <c r="H28" s="12" t="s">
        <v>45</v>
      </c>
      <c r="I28" s="23">
        <f>73.7+99.32</f>
        <v>173.01999999999998</v>
      </c>
      <c r="J28" s="14">
        <v>910</v>
      </c>
      <c r="K28" s="14">
        <v>3001</v>
      </c>
      <c r="L28" s="11" t="s">
        <v>46</v>
      </c>
      <c r="M28" s="12">
        <v>45413</v>
      </c>
      <c r="N28" s="16">
        <f t="shared" si="4"/>
        <v>-173.01999999999998</v>
      </c>
      <c r="O28" s="14">
        <v>426</v>
      </c>
      <c r="P28" s="16">
        <f t="shared" si="3"/>
        <v>0</v>
      </c>
      <c r="Q28" s="11" t="str">
        <f>Q27</f>
        <v>Identified as non-recoverable advertising; Reclassified below-the-line</v>
      </c>
      <c r="R28" s="11"/>
    </row>
    <row r="29" spans="1:18">
      <c r="A29" s="3">
        <f>IF(ISBLANK(I29),"",COUNTA($I$7:I29))</f>
        <v>21</v>
      </c>
      <c r="B29" t="s">
        <v>57</v>
      </c>
      <c r="C29" s="11" t="s">
        <v>38</v>
      </c>
      <c r="D29" s="11" t="s">
        <v>58</v>
      </c>
      <c r="E29" s="11" t="s">
        <v>59</v>
      </c>
      <c r="F29" s="11" t="str">
        <f>F19</f>
        <v>MY SPEND (EMPLOYEE EXPENSE REIMBURSEMENT SYSTEM)</v>
      </c>
      <c r="G29" s="12">
        <v>45323</v>
      </c>
      <c r="H29" s="12"/>
      <c r="I29" s="23">
        <v>31.57</v>
      </c>
      <c r="J29" s="17">
        <v>930.2</v>
      </c>
      <c r="K29" s="14">
        <v>3001</v>
      </c>
      <c r="L29" s="11" t="s">
        <v>46</v>
      </c>
      <c r="M29" s="12">
        <f>M21</f>
        <v>45413</v>
      </c>
      <c r="N29" s="16">
        <f t="shared" si="4"/>
        <v>-31.57</v>
      </c>
      <c r="O29" s="14">
        <v>426</v>
      </c>
      <c r="P29" s="16">
        <f t="shared" si="3"/>
        <v>0</v>
      </c>
      <c r="Q29" s="11" t="str">
        <f>Q28</f>
        <v>Identified as non-recoverable advertising; Reclassified below-the-line</v>
      </c>
      <c r="R29" s="11"/>
    </row>
    <row r="30" spans="1:18">
      <c r="A30" s="3">
        <f>IF(ISBLANK(I30),"",COUNTA($I$7:I30))</f>
        <v>22</v>
      </c>
      <c r="B30" t="s">
        <v>60</v>
      </c>
      <c r="C30" s="11" t="s">
        <v>38</v>
      </c>
      <c r="D30" s="11" t="s">
        <v>58</v>
      </c>
      <c r="E30" s="11" t="s">
        <v>61</v>
      </c>
      <c r="F30" s="11" t="s">
        <v>62</v>
      </c>
      <c r="G30" s="12">
        <v>45315</v>
      </c>
      <c r="H30" s="12"/>
      <c r="I30" s="18">
        <v>199</v>
      </c>
      <c r="J30" s="14">
        <v>923</v>
      </c>
      <c r="K30" s="14">
        <v>3001</v>
      </c>
      <c r="L30" s="11" t="s">
        <v>46</v>
      </c>
      <c r="M30" s="12">
        <v>45413</v>
      </c>
      <c r="N30" s="18">
        <f>-I30</f>
        <v>-199</v>
      </c>
      <c r="O30" s="14">
        <v>426</v>
      </c>
      <c r="P30" s="18">
        <f t="shared" si="3"/>
        <v>0</v>
      </c>
      <c r="Q30" s="11" t="s">
        <v>47</v>
      </c>
      <c r="R30" s="11"/>
    </row>
    <row r="31" spans="1:18">
      <c r="A31" s="3">
        <f>IF(ISBLANK(I31),"",COUNTA($I$7:I31))</f>
        <v>23</v>
      </c>
      <c r="B31" s="11"/>
      <c r="C31" s="11"/>
      <c r="D31" s="11"/>
      <c r="E31" s="11"/>
      <c r="F31" s="19" t="s">
        <v>63</v>
      </c>
      <c r="G31" s="12"/>
      <c r="H31" s="12"/>
      <c r="I31" s="20">
        <f>SUM(I25:I30)</f>
        <v>1005.11</v>
      </c>
      <c r="J31" s="21"/>
      <c r="K31" s="22"/>
      <c r="L31" s="11"/>
      <c r="M31" s="12"/>
      <c r="N31" s="20">
        <f>SUM(N25:N30)</f>
        <v>-1005.11</v>
      </c>
      <c r="O31" s="21"/>
      <c r="P31" s="20">
        <f>SUM(P25:P30)</f>
        <v>0</v>
      </c>
      <c r="Q31" s="11"/>
      <c r="R31" s="11"/>
    </row>
    <row r="32" spans="1:18">
      <c r="A32" s="3" t="str">
        <f>IF(ISBLANK(I32),"",COUNTA($I$7:I32))</f>
        <v/>
      </c>
      <c r="B32" s="11"/>
      <c r="C32" s="11"/>
      <c r="D32" s="11"/>
      <c r="E32" s="11"/>
      <c r="F32" s="11"/>
      <c r="G32" s="12"/>
      <c r="H32" s="12"/>
      <c r="I32" s="16"/>
      <c r="J32" s="17"/>
      <c r="K32" s="14"/>
      <c r="L32" s="11"/>
      <c r="M32" s="12"/>
      <c r="N32" s="16"/>
      <c r="O32" s="17"/>
      <c r="P32" s="16"/>
      <c r="Q32" s="11"/>
      <c r="R32" s="11"/>
    </row>
    <row r="33" spans="1:18">
      <c r="A33" s="3">
        <f>IF(ISBLANK(I33),"",COUNTA($I$7:I33))</f>
        <v>24</v>
      </c>
      <c r="B33" t="s">
        <v>64</v>
      </c>
      <c r="C33" s="11" t="s">
        <v>38</v>
      </c>
      <c r="D33" s="11" t="s">
        <v>65</v>
      </c>
      <c r="E33" s="11" t="s">
        <v>66</v>
      </c>
      <c r="F33" s="11" t="s">
        <v>67</v>
      </c>
      <c r="G33" s="12">
        <v>45315</v>
      </c>
      <c r="H33" s="12"/>
      <c r="I33" s="16">
        <v>398</v>
      </c>
      <c r="J33" s="14">
        <v>923</v>
      </c>
      <c r="K33" s="14">
        <v>3000</v>
      </c>
      <c r="L33" s="11" t="s">
        <v>68</v>
      </c>
      <c r="M33" s="12">
        <v>45413</v>
      </c>
      <c r="N33" s="16">
        <f t="shared" ref="N33:N34" si="5">-I33</f>
        <v>-398</v>
      </c>
      <c r="O33" s="14">
        <v>426</v>
      </c>
      <c r="P33" s="16">
        <f t="shared" ref="P33:P34" si="6">+I33+N33</f>
        <v>0</v>
      </c>
      <c r="Q33" s="11" t="s">
        <v>69</v>
      </c>
      <c r="R33" s="11"/>
    </row>
    <row r="34" spans="1:18">
      <c r="A34" s="3">
        <f>IF(ISBLANK(I34),"",COUNTA($I$7:I34))</f>
        <v>25</v>
      </c>
      <c r="B34" t="s">
        <v>64</v>
      </c>
      <c r="C34" s="11" t="s">
        <v>38</v>
      </c>
      <c r="D34" s="11" t="s">
        <v>65</v>
      </c>
      <c r="E34" s="11" t="s">
        <v>66</v>
      </c>
      <c r="F34" s="11" t="s">
        <v>67</v>
      </c>
      <c r="G34" s="12">
        <v>45323</v>
      </c>
      <c r="H34" s="12"/>
      <c r="I34" s="18">
        <v>374</v>
      </c>
      <c r="J34" s="14">
        <v>923</v>
      </c>
      <c r="K34" s="14">
        <v>3000</v>
      </c>
      <c r="L34" s="11" t="s">
        <v>68</v>
      </c>
      <c r="M34" s="12">
        <v>45413</v>
      </c>
      <c r="N34" s="18">
        <f t="shared" si="5"/>
        <v>-374</v>
      </c>
      <c r="O34" s="26">
        <v>426</v>
      </c>
      <c r="P34" s="18">
        <f t="shared" si="6"/>
        <v>0</v>
      </c>
      <c r="Q34" s="11" t="s">
        <v>69</v>
      </c>
      <c r="R34" s="11"/>
    </row>
    <row r="35" spans="1:18">
      <c r="A35" s="3">
        <f>IF(ISBLANK(I35),"",COUNTA($I$7:I35))</f>
        <v>26</v>
      </c>
      <c r="B35" s="11"/>
      <c r="C35" s="11"/>
      <c r="D35" s="11"/>
      <c r="E35" s="11"/>
      <c r="F35" s="19" t="s">
        <v>70</v>
      </c>
      <c r="G35" s="12"/>
      <c r="H35" s="12"/>
      <c r="I35" s="20">
        <f>SUM(I33:I34)</f>
        <v>772</v>
      </c>
      <c r="J35" s="21"/>
      <c r="K35" s="22"/>
      <c r="L35" s="11"/>
      <c r="M35" s="12"/>
      <c r="N35" s="20">
        <f>SUM(N33:N34)</f>
        <v>-772</v>
      </c>
      <c r="O35" s="21"/>
      <c r="P35" s="20">
        <f>SUM(P33:P34)</f>
        <v>0</v>
      </c>
      <c r="Q35" s="11"/>
      <c r="R35" s="11"/>
    </row>
    <row r="36" spans="1:18">
      <c r="A36" s="3" t="str">
        <f>IF(ISBLANK(I36),"",COUNTA($I$7:I36))</f>
        <v/>
      </c>
      <c r="B36" s="11"/>
      <c r="C36" s="11"/>
      <c r="D36" s="11"/>
      <c r="E36" s="11"/>
      <c r="F36" s="11"/>
      <c r="G36" s="12"/>
      <c r="H36" s="12"/>
      <c r="I36" s="16"/>
      <c r="J36" s="17"/>
      <c r="K36" s="14"/>
      <c r="L36" s="11"/>
      <c r="M36" s="12"/>
      <c r="N36" s="16"/>
      <c r="O36" s="17"/>
      <c r="P36" s="16"/>
      <c r="Q36" s="11"/>
      <c r="R36" s="11"/>
    </row>
    <row r="37" spans="1:18">
      <c r="A37" s="3">
        <f>IF(ISBLANK(I37),"",COUNTA($I$7:I37))</f>
        <v>27</v>
      </c>
      <c r="B37" s="11" t="s">
        <v>71</v>
      </c>
      <c r="C37" s="11" t="s">
        <v>19</v>
      </c>
      <c r="D37" s="11" t="s">
        <v>72</v>
      </c>
      <c r="E37" s="11" t="s">
        <v>73</v>
      </c>
      <c r="F37" s="11" t="s">
        <v>74</v>
      </c>
      <c r="G37" s="12">
        <v>45323</v>
      </c>
      <c r="H37" s="12"/>
      <c r="I37" s="16">
        <v>7333</v>
      </c>
      <c r="J37" s="14">
        <v>921</v>
      </c>
      <c r="K37" s="14">
        <v>3103</v>
      </c>
      <c r="L37" s="11" t="s">
        <v>75</v>
      </c>
      <c r="M37" s="12">
        <v>45413</v>
      </c>
      <c r="N37" s="16">
        <f t="shared" ref="N37:N69" si="7">-I37</f>
        <v>-7333</v>
      </c>
      <c r="O37" s="14">
        <v>426</v>
      </c>
      <c r="P37" s="16">
        <f t="shared" ref="P37:P69" si="8">+I37+N37</f>
        <v>0</v>
      </c>
      <c r="Q37" s="11" t="s">
        <v>50</v>
      </c>
      <c r="R37" s="11"/>
    </row>
    <row r="38" spans="1:18">
      <c r="A38" s="3">
        <f>IF(ISBLANK(I38),"",COUNTA($I$7:I38))</f>
        <v>28</v>
      </c>
      <c r="B38" s="11" t="s">
        <v>76</v>
      </c>
      <c r="C38" s="11" t="s">
        <v>19</v>
      </c>
      <c r="D38" s="11" t="s">
        <v>72</v>
      </c>
      <c r="E38" s="11" t="s">
        <v>77</v>
      </c>
      <c r="F38" s="11" t="s">
        <v>44</v>
      </c>
      <c r="G38" s="12">
        <v>45315</v>
      </c>
      <c r="H38" s="12"/>
      <c r="I38" s="16">
        <v>121.17</v>
      </c>
      <c r="J38" s="14">
        <v>870</v>
      </c>
      <c r="K38" s="14">
        <v>3102</v>
      </c>
      <c r="L38" s="11" t="s">
        <v>78</v>
      </c>
      <c r="M38" s="12">
        <v>45413</v>
      </c>
      <c r="N38" s="16">
        <f t="shared" si="7"/>
        <v>-121.17</v>
      </c>
      <c r="O38" s="14">
        <v>426</v>
      </c>
      <c r="P38" s="16">
        <f t="shared" si="8"/>
        <v>0</v>
      </c>
      <c r="Q38" s="11" t="s">
        <v>50</v>
      </c>
      <c r="R38" s="11"/>
    </row>
    <row r="39" spans="1:18">
      <c r="A39" s="3">
        <f>IF(ISBLANK(I39),"",COUNTA($I$7:I39))</f>
        <v>29</v>
      </c>
      <c r="B39" s="11" t="s">
        <v>76</v>
      </c>
      <c r="C39" s="11" t="s">
        <v>19</v>
      </c>
      <c r="D39" s="11" t="s">
        <v>72</v>
      </c>
      <c r="E39" s="11" t="s">
        <v>77</v>
      </c>
      <c r="F39" s="11" t="s">
        <v>44</v>
      </c>
      <c r="G39" s="12">
        <v>45315</v>
      </c>
      <c r="H39" s="12"/>
      <c r="I39" s="16">
        <f>69.24+17.31</f>
        <v>86.55</v>
      </c>
      <c r="J39" s="14">
        <v>885</v>
      </c>
      <c r="K39" s="14">
        <v>3102</v>
      </c>
      <c r="L39" s="11" t="s">
        <v>78</v>
      </c>
      <c r="M39" s="12">
        <v>45413</v>
      </c>
      <c r="N39" s="16">
        <f t="shared" si="7"/>
        <v>-86.55</v>
      </c>
      <c r="O39" s="14">
        <v>426</v>
      </c>
      <c r="P39" s="16">
        <f t="shared" si="8"/>
        <v>0</v>
      </c>
      <c r="Q39" s="11" t="s">
        <v>50</v>
      </c>
      <c r="R39" s="11"/>
    </row>
    <row r="40" spans="1:18">
      <c r="A40" s="3">
        <f>IF(ISBLANK(I40),"",COUNTA($I$7:I40))</f>
        <v>30</v>
      </c>
      <c r="B40" s="11" t="s">
        <v>76</v>
      </c>
      <c r="C40" s="11" t="s">
        <v>19</v>
      </c>
      <c r="D40" s="11" t="s">
        <v>72</v>
      </c>
      <c r="E40" s="11" t="s">
        <v>77</v>
      </c>
      <c r="F40" s="11" t="s">
        <v>44</v>
      </c>
      <c r="G40" s="12">
        <v>45315</v>
      </c>
      <c r="H40" s="12"/>
      <c r="I40" s="16">
        <v>23.45</v>
      </c>
      <c r="J40" s="14">
        <v>921</v>
      </c>
      <c r="K40" s="14">
        <v>3100</v>
      </c>
      <c r="L40" s="11" t="s">
        <v>79</v>
      </c>
      <c r="M40" s="12">
        <v>45413</v>
      </c>
      <c r="N40" s="16">
        <f t="shared" si="7"/>
        <v>-23.45</v>
      </c>
      <c r="O40" s="14">
        <v>426</v>
      </c>
      <c r="P40" s="16">
        <f t="shared" si="8"/>
        <v>0</v>
      </c>
      <c r="Q40" s="11" t="s">
        <v>50</v>
      </c>
      <c r="R40" s="11"/>
    </row>
    <row r="41" spans="1:18">
      <c r="A41" s="3">
        <f>IF(ISBLANK(I41),"",COUNTA($I$7:I41))</f>
        <v>31</v>
      </c>
      <c r="B41" s="11" t="s">
        <v>76</v>
      </c>
      <c r="C41" s="11" t="s">
        <v>19</v>
      </c>
      <c r="D41" s="11" t="s">
        <v>72</v>
      </c>
      <c r="E41" s="11" t="s">
        <v>77</v>
      </c>
      <c r="F41" s="11" t="s">
        <v>80</v>
      </c>
      <c r="G41" s="12">
        <v>45315</v>
      </c>
      <c r="H41" s="12"/>
      <c r="I41" s="16">
        <v>600</v>
      </c>
      <c r="J41" s="14">
        <v>921</v>
      </c>
      <c r="K41" s="14">
        <v>3502</v>
      </c>
      <c r="L41" s="11" t="s">
        <v>81</v>
      </c>
      <c r="M41" s="12">
        <v>45413</v>
      </c>
      <c r="N41" s="16">
        <f t="shared" si="7"/>
        <v>-600</v>
      </c>
      <c r="O41" s="14">
        <v>426</v>
      </c>
      <c r="P41" s="16">
        <f t="shared" si="8"/>
        <v>0</v>
      </c>
      <c r="Q41" s="11" t="s">
        <v>50</v>
      </c>
      <c r="R41" s="11"/>
    </row>
    <row r="42" spans="1:18">
      <c r="A42" s="3">
        <f>IF(ISBLANK(I42),"",COUNTA($I$7:I42))</f>
        <v>32</v>
      </c>
      <c r="B42" s="11" t="s">
        <v>76</v>
      </c>
      <c r="C42" s="11" t="s">
        <v>19</v>
      </c>
      <c r="D42" s="11" t="s">
        <v>72</v>
      </c>
      <c r="E42" s="11" t="s">
        <v>77</v>
      </c>
      <c r="F42" s="11" t="s">
        <v>44</v>
      </c>
      <c r="G42" s="12">
        <v>45323</v>
      </c>
      <c r="H42" s="12"/>
      <c r="I42" s="16">
        <v>100</v>
      </c>
      <c r="J42" s="14">
        <v>920</v>
      </c>
      <c r="K42" s="14">
        <v>3502</v>
      </c>
      <c r="L42" s="11" t="s">
        <v>81</v>
      </c>
      <c r="M42" s="12">
        <v>45413</v>
      </c>
      <c r="N42" s="16">
        <f t="shared" si="7"/>
        <v>-100</v>
      </c>
      <c r="O42" s="14">
        <v>426</v>
      </c>
      <c r="P42" s="16">
        <f t="shared" si="8"/>
        <v>0</v>
      </c>
      <c r="Q42" s="11" t="s">
        <v>50</v>
      </c>
      <c r="R42" s="11"/>
    </row>
    <row r="43" spans="1:18">
      <c r="A43" s="3">
        <f>IF(ISBLANK(I43),"",COUNTA($I$7:I43))</f>
        <v>33</v>
      </c>
      <c r="B43" s="11" t="s">
        <v>76</v>
      </c>
      <c r="C43" s="11" t="s">
        <v>19</v>
      </c>
      <c r="D43" s="11" t="s">
        <v>72</v>
      </c>
      <c r="E43" s="11" t="s">
        <v>77</v>
      </c>
      <c r="F43" s="11" t="s">
        <v>44</v>
      </c>
      <c r="G43" s="12">
        <v>45323</v>
      </c>
      <c r="H43" s="12"/>
      <c r="I43" s="16">
        <v>50.92</v>
      </c>
      <c r="J43" s="14">
        <v>921</v>
      </c>
      <c r="K43" s="14">
        <v>3100</v>
      </c>
      <c r="L43" s="11" t="s">
        <v>79</v>
      </c>
      <c r="M43" s="12">
        <v>45413</v>
      </c>
      <c r="N43" s="16">
        <f t="shared" si="7"/>
        <v>-50.92</v>
      </c>
      <c r="O43" s="14">
        <v>426</v>
      </c>
      <c r="P43" s="16">
        <f t="shared" si="8"/>
        <v>0</v>
      </c>
      <c r="Q43" s="11" t="s">
        <v>50</v>
      </c>
      <c r="R43" s="11"/>
    </row>
    <row r="44" spans="1:18">
      <c r="A44" s="3">
        <f>IF(ISBLANK(I44),"",COUNTA($I$7:I44))</f>
        <v>34</v>
      </c>
      <c r="B44" s="11" t="s">
        <v>82</v>
      </c>
      <c r="C44" s="11" t="s">
        <v>38</v>
      </c>
      <c r="D44" s="11" t="s">
        <v>72</v>
      </c>
      <c r="E44" s="11" t="s">
        <v>73</v>
      </c>
      <c r="F44" s="11" t="s">
        <v>44</v>
      </c>
      <c r="G44" s="12">
        <v>45315</v>
      </c>
      <c r="H44" s="12"/>
      <c r="I44" s="16">
        <v>231.84</v>
      </c>
      <c r="J44" s="14">
        <v>923</v>
      </c>
      <c r="K44" s="14">
        <v>3103</v>
      </c>
      <c r="L44" s="11" t="s">
        <v>75</v>
      </c>
      <c r="M44" s="12">
        <v>45413</v>
      </c>
      <c r="N44" s="16">
        <f t="shared" si="7"/>
        <v>-231.84</v>
      </c>
      <c r="O44" s="14">
        <v>426</v>
      </c>
      <c r="P44" s="16">
        <f t="shared" si="8"/>
        <v>0</v>
      </c>
      <c r="Q44" s="11" t="s">
        <v>50</v>
      </c>
      <c r="R44" s="11"/>
    </row>
    <row r="45" spans="1:18">
      <c r="A45" s="3">
        <f>IF(ISBLANK(I45),"",COUNTA($I$7:I45))</f>
        <v>35</v>
      </c>
      <c r="B45" s="11" t="s">
        <v>82</v>
      </c>
      <c r="C45" s="11" t="s">
        <v>38</v>
      </c>
      <c r="D45" s="11" t="s">
        <v>72</v>
      </c>
      <c r="E45" s="11" t="s">
        <v>73</v>
      </c>
      <c r="F45" s="11" t="s">
        <v>44</v>
      </c>
      <c r="G45" s="12">
        <v>45323</v>
      </c>
      <c r="H45" s="12"/>
      <c r="I45" s="16">
        <f>3.97</f>
        <v>3.97</v>
      </c>
      <c r="J45" s="14">
        <v>923</v>
      </c>
      <c r="K45" s="14">
        <v>3103</v>
      </c>
      <c r="L45" s="11" t="s">
        <v>75</v>
      </c>
      <c r="M45" s="12">
        <v>45413</v>
      </c>
      <c r="N45" s="16">
        <f t="shared" si="7"/>
        <v>-3.97</v>
      </c>
      <c r="O45" s="14">
        <v>426</v>
      </c>
      <c r="P45" s="16">
        <f t="shared" si="8"/>
        <v>0</v>
      </c>
      <c r="Q45" s="11" t="s">
        <v>50</v>
      </c>
      <c r="R45" s="11"/>
    </row>
    <row r="46" spans="1:18">
      <c r="A46" s="3">
        <f>IF(ISBLANK(I46),"",COUNTA($I$7:I46))</f>
        <v>36</v>
      </c>
      <c r="B46" s="11" t="s">
        <v>83</v>
      </c>
      <c r="C46" s="11" t="s">
        <v>38</v>
      </c>
      <c r="D46" s="11" t="s">
        <v>72</v>
      </c>
      <c r="E46" s="11" t="s">
        <v>84</v>
      </c>
      <c r="F46" s="11" t="s">
        <v>44</v>
      </c>
      <c r="G46" s="12">
        <v>45315</v>
      </c>
      <c r="H46" s="12"/>
      <c r="I46" s="16">
        <v>13.5</v>
      </c>
      <c r="J46" s="14">
        <v>870</v>
      </c>
      <c r="K46" s="14">
        <v>3106</v>
      </c>
      <c r="L46" s="11" t="s">
        <v>49</v>
      </c>
      <c r="M46" s="12">
        <v>45413</v>
      </c>
      <c r="N46" s="16">
        <f t="shared" si="7"/>
        <v>-13.5</v>
      </c>
      <c r="O46" s="14">
        <v>426</v>
      </c>
      <c r="P46" s="16">
        <f t="shared" si="8"/>
        <v>0</v>
      </c>
      <c r="Q46" s="11" t="s">
        <v>50</v>
      </c>
      <c r="R46" s="11"/>
    </row>
    <row r="47" spans="1:18">
      <c r="A47" s="3">
        <f>IF(ISBLANK(I47),"",COUNTA($I$7:I47))</f>
        <v>37</v>
      </c>
      <c r="B47" s="11" t="s">
        <v>83</v>
      </c>
      <c r="C47" s="11" t="s">
        <v>38</v>
      </c>
      <c r="D47" s="11" t="s">
        <v>72</v>
      </c>
      <c r="E47" s="11" t="s">
        <v>84</v>
      </c>
      <c r="F47" s="11" t="s">
        <v>44</v>
      </c>
      <c r="G47" s="12">
        <v>45315</v>
      </c>
      <c r="H47" s="12"/>
      <c r="I47" s="16">
        <v>326.32</v>
      </c>
      <c r="J47" s="14">
        <v>903</v>
      </c>
      <c r="K47" s="14">
        <v>3106</v>
      </c>
      <c r="L47" s="11" t="s">
        <v>49</v>
      </c>
      <c r="M47" s="12">
        <v>45413</v>
      </c>
      <c r="N47" s="16">
        <f t="shared" si="7"/>
        <v>-326.32</v>
      </c>
      <c r="O47" s="14">
        <v>426</v>
      </c>
      <c r="P47" s="16">
        <f t="shared" si="8"/>
        <v>0</v>
      </c>
      <c r="Q47" s="11" t="s">
        <v>50</v>
      </c>
      <c r="R47" s="11"/>
    </row>
    <row r="48" spans="1:18">
      <c r="A48" s="3">
        <f>IF(ISBLANK(I48),"",COUNTA($I$7:I48))</f>
        <v>38</v>
      </c>
      <c r="B48" s="11" t="s">
        <v>83</v>
      </c>
      <c r="C48" s="11" t="s">
        <v>38</v>
      </c>
      <c r="D48" s="11" t="s">
        <v>72</v>
      </c>
      <c r="E48" s="11" t="s">
        <v>84</v>
      </c>
      <c r="F48" s="11" t="s">
        <v>44</v>
      </c>
      <c r="G48" s="12">
        <v>45323</v>
      </c>
      <c r="H48" s="12"/>
      <c r="I48" s="16">
        <v>119.86</v>
      </c>
      <c r="J48" s="14">
        <v>903</v>
      </c>
      <c r="K48" s="14">
        <v>3106</v>
      </c>
      <c r="L48" s="11" t="s">
        <v>49</v>
      </c>
      <c r="M48" s="12">
        <v>45413</v>
      </c>
      <c r="N48" s="16">
        <f t="shared" si="7"/>
        <v>-119.86</v>
      </c>
      <c r="O48" s="14">
        <v>426</v>
      </c>
      <c r="P48" s="16">
        <f t="shared" si="8"/>
        <v>0</v>
      </c>
      <c r="Q48" s="11" t="s">
        <v>50</v>
      </c>
      <c r="R48" s="11"/>
    </row>
    <row r="49" spans="1:18">
      <c r="A49" s="3">
        <f>IF(ISBLANK(I49),"",COUNTA($I$7:I49))</f>
        <v>39</v>
      </c>
      <c r="B49" s="11" t="s">
        <v>83</v>
      </c>
      <c r="C49" s="11" t="s">
        <v>38</v>
      </c>
      <c r="D49" s="11" t="s">
        <v>72</v>
      </c>
      <c r="E49" s="11" t="s">
        <v>84</v>
      </c>
      <c r="F49" s="11" t="s">
        <v>44</v>
      </c>
      <c r="G49" s="12">
        <v>45323</v>
      </c>
      <c r="H49" s="12" t="s">
        <v>48</v>
      </c>
      <c r="I49" s="16">
        <v>6.31</v>
      </c>
      <c r="J49" s="14">
        <v>910</v>
      </c>
      <c r="K49" s="14">
        <v>3106</v>
      </c>
      <c r="L49" s="11" t="s">
        <v>49</v>
      </c>
      <c r="M49" s="12">
        <v>45413</v>
      </c>
      <c r="N49" s="16">
        <f t="shared" si="7"/>
        <v>-6.31</v>
      </c>
      <c r="O49" s="14">
        <v>426</v>
      </c>
      <c r="P49" s="16">
        <f t="shared" si="8"/>
        <v>0</v>
      </c>
      <c r="Q49" s="11" t="s">
        <v>50</v>
      </c>
      <c r="R49" s="11"/>
    </row>
    <row r="50" spans="1:18">
      <c r="A50" s="3">
        <f>IF(ISBLANK(I50),"",COUNTA($I$7:I50))</f>
        <v>40</v>
      </c>
      <c r="B50" s="11" t="s">
        <v>83</v>
      </c>
      <c r="C50" s="11" t="s">
        <v>38</v>
      </c>
      <c r="D50" s="11" t="s">
        <v>72</v>
      </c>
      <c r="E50" s="11" t="s">
        <v>84</v>
      </c>
      <c r="F50" s="11" t="s">
        <v>44</v>
      </c>
      <c r="G50" s="12">
        <v>45315</v>
      </c>
      <c r="H50" s="12"/>
      <c r="I50" s="16">
        <f>293.3</f>
        <v>293.3</v>
      </c>
      <c r="J50" s="14">
        <v>921</v>
      </c>
      <c r="K50" s="14">
        <v>3106</v>
      </c>
      <c r="L50" s="11" t="s">
        <v>49</v>
      </c>
      <c r="M50" s="12">
        <v>45413</v>
      </c>
      <c r="N50" s="16">
        <f t="shared" si="7"/>
        <v>-293.3</v>
      </c>
      <c r="O50" s="14">
        <v>426</v>
      </c>
      <c r="P50" s="16">
        <f t="shared" si="8"/>
        <v>0</v>
      </c>
      <c r="Q50" s="11" t="s">
        <v>50</v>
      </c>
      <c r="R50" s="11"/>
    </row>
    <row r="51" spans="1:18">
      <c r="A51" s="3">
        <f>IF(ISBLANK(I51),"",COUNTA($I$7:I51))</f>
        <v>41</v>
      </c>
      <c r="B51" s="11" t="s">
        <v>83</v>
      </c>
      <c r="C51" s="11" t="s">
        <v>38</v>
      </c>
      <c r="D51" s="11" t="s">
        <v>72</v>
      </c>
      <c r="E51" s="11" t="s">
        <v>84</v>
      </c>
      <c r="F51" s="11" t="s">
        <v>44</v>
      </c>
      <c r="G51" s="12">
        <v>45323</v>
      </c>
      <c r="H51" s="12"/>
      <c r="I51" s="16">
        <v>45.15</v>
      </c>
      <c r="J51" s="14">
        <v>921</v>
      </c>
      <c r="K51" s="14">
        <v>3106</v>
      </c>
      <c r="L51" s="11" t="s">
        <v>49</v>
      </c>
      <c r="M51" s="12">
        <v>45413</v>
      </c>
      <c r="N51" s="16">
        <f t="shared" si="7"/>
        <v>-45.15</v>
      </c>
      <c r="O51" s="14">
        <v>426</v>
      </c>
      <c r="P51" s="16">
        <f t="shared" si="8"/>
        <v>0</v>
      </c>
      <c r="Q51" s="11" t="s">
        <v>50</v>
      </c>
      <c r="R51" s="11"/>
    </row>
    <row r="52" spans="1:18">
      <c r="A52" s="3">
        <f>IF(ISBLANK(I52),"",COUNTA($I$7:I52))</f>
        <v>42</v>
      </c>
      <c r="B52" s="11" t="s">
        <v>83</v>
      </c>
      <c r="C52" s="11" t="s">
        <v>38</v>
      </c>
      <c r="D52" s="11" t="s">
        <v>72</v>
      </c>
      <c r="E52" s="11" t="s">
        <v>84</v>
      </c>
      <c r="F52" s="11" t="s">
        <v>44</v>
      </c>
      <c r="G52" s="12">
        <v>45323</v>
      </c>
      <c r="H52" s="12"/>
      <c r="I52" s="16">
        <v>11.48</v>
      </c>
      <c r="J52" s="14">
        <v>923</v>
      </c>
      <c r="K52" s="14">
        <v>3106</v>
      </c>
      <c r="L52" s="11" t="s">
        <v>49</v>
      </c>
      <c r="M52" s="12">
        <v>45413</v>
      </c>
      <c r="N52" s="16">
        <f t="shared" si="7"/>
        <v>-11.48</v>
      </c>
      <c r="O52" s="14">
        <v>426</v>
      </c>
      <c r="P52" s="16">
        <f t="shared" si="8"/>
        <v>0</v>
      </c>
      <c r="Q52" s="11" t="s">
        <v>50</v>
      </c>
      <c r="R52" s="11"/>
    </row>
    <row r="53" spans="1:18">
      <c r="A53" s="3">
        <f>IF(ISBLANK(I53),"",COUNTA($I$7:I53))</f>
        <v>43</v>
      </c>
      <c r="B53" t="s">
        <v>83</v>
      </c>
      <c r="C53" s="11" t="s">
        <v>38</v>
      </c>
      <c r="D53" s="11" t="s">
        <v>72</v>
      </c>
      <c r="E53" s="11" t="s">
        <v>84</v>
      </c>
      <c r="F53" s="11" t="s">
        <v>85</v>
      </c>
      <c r="G53" s="12">
        <v>45315</v>
      </c>
      <c r="H53" s="12"/>
      <c r="I53" s="16">
        <v>317.31</v>
      </c>
      <c r="J53" s="17">
        <v>930.2</v>
      </c>
      <c r="K53" s="14">
        <v>3106</v>
      </c>
      <c r="L53" s="11" t="s">
        <v>49</v>
      </c>
      <c r="M53" s="12">
        <v>45413</v>
      </c>
      <c r="N53" s="16">
        <f t="shared" si="7"/>
        <v>-317.31</v>
      </c>
      <c r="O53" s="14">
        <v>426</v>
      </c>
      <c r="P53" s="16">
        <f t="shared" si="8"/>
        <v>0</v>
      </c>
      <c r="Q53" s="11" t="s">
        <v>50</v>
      </c>
      <c r="R53" s="11"/>
    </row>
    <row r="54" spans="1:18">
      <c r="A54" s="3">
        <f>IF(ISBLANK(I54),"",COUNTA($I$7:I54))</f>
        <v>44</v>
      </c>
      <c r="B54" t="s">
        <v>83</v>
      </c>
      <c r="C54" s="11" t="s">
        <v>38</v>
      </c>
      <c r="D54" s="11" t="s">
        <v>72</v>
      </c>
      <c r="E54" s="11" t="s">
        <v>84</v>
      </c>
      <c r="F54" s="11" t="s">
        <v>85</v>
      </c>
      <c r="G54" s="12">
        <v>45323</v>
      </c>
      <c r="H54" s="12"/>
      <c r="I54" s="16">
        <v>346.18</v>
      </c>
      <c r="J54" s="17">
        <v>930.2</v>
      </c>
      <c r="K54" s="14">
        <v>3106</v>
      </c>
      <c r="L54" s="11" t="s">
        <v>49</v>
      </c>
      <c r="M54" s="12">
        <v>45413</v>
      </c>
      <c r="N54" s="16">
        <f t="shared" si="7"/>
        <v>-346.18</v>
      </c>
      <c r="O54" s="14">
        <v>426</v>
      </c>
      <c r="P54" s="16">
        <f t="shared" si="8"/>
        <v>0</v>
      </c>
      <c r="Q54" s="11" t="s">
        <v>50</v>
      </c>
      <c r="R54" s="11"/>
    </row>
    <row r="55" spans="1:18">
      <c r="A55" s="3">
        <f>IF(ISBLANK(I55),"",COUNTA($I$7:I55))</f>
        <v>45</v>
      </c>
      <c r="B55" s="11" t="s">
        <v>83</v>
      </c>
      <c r="C55" s="11" t="s">
        <v>38</v>
      </c>
      <c r="D55" s="11" t="s">
        <v>72</v>
      </c>
      <c r="E55" s="11" t="s">
        <v>84</v>
      </c>
      <c r="F55" s="11" t="s">
        <v>44</v>
      </c>
      <c r="G55" s="12">
        <v>45323</v>
      </c>
      <c r="H55" s="12"/>
      <c r="I55" s="16">
        <v>11.48</v>
      </c>
      <c r="J55" s="14">
        <v>923</v>
      </c>
      <c r="K55" s="14">
        <v>3106</v>
      </c>
      <c r="L55" s="11" t="s">
        <v>49</v>
      </c>
      <c r="M55" s="12">
        <v>45413</v>
      </c>
      <c r="N55" s="16">
        <f t="shared" si="7"/>
        <v>-11.48</v>
      </c>
      <c r="O55" s="14">
        <v>426</v>
      </c>
      <c r="P55" s="16">
        <f t="shared" si="8"/>
        <v>0</v>
      </c>
      <c r="Q55" s="11" t="s">
        <v>50</v>
      </c>
      <c r="R55" s="11"/>
    </row>
    <row r="56" spans="1:18">
      <c r="A56" s="3">
        <f>IF(ISBLANK(I56),"",COUNTA($I$7:I56))</f>
        <v>46</v>
      </c>
      <c r="B56" s="11" t="s">
        <v>86</v>
      </c>
      <c r="C56" s="11" t="s">
        <v>38</v>
      </c>
      <c r="D56" s="11" t="s">
        <v>72</v>
      </c>
      <c r="E56" s="11" t="s">
        <v>77</v>
      </c>
      <c r="F56" s="11" t="s">
        <v>87</v>
      </c>
      <c r="G56" s="12">
        <v>45315</v>
      </c>
      <c r="H56" s="12"/>
      <c r="I56" s="16">
        <v>-734</v>
      </c>
      <c r="J56" s="14">
        <v>921</v>
      </c>
      <c r="K56" s="14">
        <v>3100</v>
      </c>
      <c r="L56" s="11" t="s">
        <v>79</v>
      </c>
      <c r="M56" s="12">
        <v>45413</v>
      </c>
      <c r="N56" s="16">
        <f t="shared" si="7"/>
        <v>734</v>
      </c>
      <c r="O56" s="14">
        <v>426</v>
      </c>
      <c r="P56" s="16">
        <f t="shared" si="8"/>
        <v>0</v>
      </c>
      <c r="Q56" s="11" t="s">
        <v>50</v>
      </c>
      <c r="R56" s="11"/>
    </row>
    <row r="57" spans="1:18">
      <c r="A57" s="3">
        <f>IF(ISBLANK(I57),"",COUNTA($I$7:I57))</f>
        <v>47</v>
      </c>
      <c r="B57" s="11" t="s">
        <v>86</v>
      </c>
      <c r="C57" s="11" t="s">
        <v>38</v>
      </c>
      <c r="D57" s="11" t="s">
        <v>72</v>
      </c>
      <c r="E57" s="11" t="s">
        <v>77</v>
      </c>
      <c r="F57" s="11" t="s">
        <v>44</v>
      </c>
      <c r="G57" s="12">
        <v>45315</v>
      </c>
      <c r="H57" s="12"/>
      <c r="I57" s="16">
        <v>42.87</v>
      </c>
      <c r="J57" s="14">
        <v>921</v>
      </c>
      <c r="K57" s="14">
        <v>3100</v>
      </c>
      <c r="L57" s="11" t="s">
        <v>79</v>
      </c>
      <c r="M57" s="12">
        <v>45413</v>
      </c>
      <c r="N57" s="16">
        <f t="shared" si="7"/>
        <v>-42.87</v>
      </c>
      <c r="O57" s="14">
        <v>426</v>
      </c>
      <c r="P57" s="16">
        <f t="shared" si="8"/>
        <v>0</v>
      </c>
      <c r="Q57" s="11" t="s">
        <v>50</v>
      </c>
      <c r="R57" s="11"/>
    </row>
    <row r="58" spans="1:18">
      <c r="A58" s="3">
        <f>IF(ISBLANK(I58),"",COUNTA($I$7:I58))</f>
        <v>48</v>
      </c>
      <c r="B58" s="11" t="s">
        <v>86</v>
      </c>
      <c r="C58" s="11" t="s">
        <v>38</v>
      </c>
      <c r="D58" s="11" t="s">
        <v>72</v>
      </c>
      <c r="E58" s="11" t="s">
        <v>77</v>
      </c>
      <c r="F58" s="11" t="s">
        <v>44</v>
      </c>
      <c r="G58" s="12">
        <v>45323</v>
      </c>
      <c r="H58" s="12"/>
      <c r="I58" s="16">
        <v>493.24</v>
      </c>
      <c r="J58" s="14">
        <v>921</v>
      </c>
      <c r="K58" s="14">
        <v>3100</v>
      </c>
      <c r="L58" s="11" t="s">
        <v>79</v>
      </c>
      <c r="M58" s="12">
        <v>45413</v>
      </c>
      <c r="N58" s="16">
        <f t="shared" si="7"/>
        <v>-493.24</v>
      </c>
      <c r="O58" s="14">
        <v>426</v>
      </c>
      <c r="P58" s="16">
        <f t="shared" si="8"/>
        <v>0</v>
      </c>
      <c r="Q58" s="11" t="s">
        <v>50</v>
      </c>
      <c r="R58" s="11"/>
    </row>
    <row r="59" spans="1:18">
      <c r="A59" s="3">
        <f>IF(ISBLANK(I59),"",COUNTA($I$7:I59))</f>
        <v>49</v>
      </c>
      <c r="B59" s="11" t="s">
        <v>86</v>
      </c>
      <c r="C59" s="11" t="s">
        <v>38</v>
      </c>
      <c r="D59" s="11" t="s">
        <v>72</v>
      </c>
      <c r="E59" s="11" t="s">
        <v>77</v>
      </c>
      <c r="F59" s="11" t="s">
        <v>44</v>
      </c>
      <c r="G59" s="12">
        <v>45315</v>
      </c>
      <c r="H59" s="12"/>
      <c r="I59" s="16">
        <v>36.409999999999997</v>
      </c>
      <c r="J59" s="14">
        <v>923</v>
      </c>
      <c r="K59" s="14">
        <v>3100</v>
      </c>
      <c r="L59" s="11" t="s">
        <v>79</v>
      </c>
      <c r="M59" s="12">
        <v>45413</v>
      </c>
      <c r="N59" s="16">
        <f t="shared" si="7"/>
        <v>-36.409999999999997</v>
      </c>
      <c r="O59" s="14">
        <v>426</v>
      </c>
      <c r="P59" s="16">
        <f t="shared" si="8"/>
        <v>0</v>
      </c>
      <c r="Q59" s="11" t="s">
        <v>50</v>
      </c>
      <c r="R59" s="11"/>
    </row>
    <row r="60" spans="1:18">
      <c r="A60" s="3">
        <f>IF(ISBLANK(I60),"",COUNTA($I$7:I60))</f>
        <v>50</v>
      </c>
      <c r="B60" s="11" t="s">
        <v>86</v>
      </c>
      <c r="C60" s="11" t="s">
        <v>38</v>
      </c>
      <c r="D60" s="11" t="s">
        <v>72</v>
      </c>
      <c r="E60" s="11" t="s">
        <v>77</v>
      </c>
      <c r="F60" s="11" t="s">
        <v>44</v>
      </c>
      <c r="G60" s="12">
        <v>45323</v>
      </c>
      <c r="H60" s="12"/>
      <c r="I60" s="16">
        <v>48.32</v>
      </c>
      <c r="J60" s="14">
        <v>923</v>
      </c>
      <c r="K60" s="14">
        <v>3100</v>
      </c>
      <c r="L60" s="11" t="s">
        <v>79</v>
      </c>
      <c r="M60" s="12">
        <v>45413</v>
      </c>
      <c r="N60" s="16">
        <f t="shared" si="7"/>
        <v>-48.32</v>
      </c>
      <c r="O60" s="14">
        <v>426</v>
      </c>
      <c r="P60" s="16">
        <f t="shared" si="8"/>
        <v>0</v>
      </c>
      <c r="Q60" s="11" t="s">
        <v>50</v>
      </c>
      <c r="R60" s="11"/>
    </row>
    <row r="61" spans="1:18">
      <c r="A61" s="3">
        <f>IF(ISBLANK(I61),"",COUNTA($I$7:I61))</f>
        <v>51</v>
      </c>
      <c r="B61" s="11" t="s">
        <v>86</v>
      </c>
      <c r="C61" s="11" t="s">
        <v>38</v>
      </c>
      <c r="D61" s="11" t="s">
        <v>72</v>
      </c>
      <c r="E61" s="11" t="s">
        <v>77</v>
      </c>
      <c r="F61" s="11" t="s">
        <v>88</v>
      </c>
      <c r="G61" s="12">
        <v>45323</v>
      </c>
      <c r="H61" s="12"/>
      <c r="I61" s="16">
        <v>7.74</v>
      </c>
      <c r="J61" s="14">
        <v>921</v>
      </c>
      <c r="K61" s="14">
        <v>3102</v>
      </c>
      <c r="L61" s="11" t="s">
        <v>78</v>
      </c>
      <c r="M61" s="12">
        <v>45413</v>
      </c>
      <c r="N61" s="16">
        <f t="shared" si="7"/>
        <v>-7.74</v>
      </c>
      <c r="O61" s="14">
        <v>426</v>
      </c>
      <c r="P61" s="16">
        <f t="shared" si="8"/>
        <v>0</v>
      </c>
      <c r="Q61" s="11" t="s">
        <v>50</v>
      </c>
      <c r="R61" s="11"/>
    </row>
    <row r="62" spans="1:18">
      <c r="A62" s="3">
        <f>IF(ISBLANK(I62),"",COUNTA($I$7:I62))</f>
        <v>52</v>
      </c>
      <c r="B62" s="11" t="s">
        <v>86</v>
      </c>
      <c r="C62" s="11" t="s">
        <v>38</v>
      </c>
      <c r="D62" s="11" t="s">
        <v>72</v>
      </c>
      <c r="E62" s="11" t="s">
        <v>77</v>
      </c>
      <c r="F62" s="11" t="s">
        <v>88</v>
      </c>
      <c r="G62" s="12">
        <v>45323</v>
      </c>
      <c r="H62" s="12"/>
      <c r="I62" s="16">
        <v>1.5</v>
      </c>
      <c r="J62" s="14">
        <v>921</v>
      </c>
      <c r="K62" s="14">
        <v>3102</v>
      </c>
      <c r="L62" s="11" t="s">
        <v>78</v>
      </c>
      <c r="M62" s="12">
        <v>45413</v>
      </c>
      <c r="N62" s="16">
        <f t="shared" si="7"/>
        <v>-1.5</v>
      </c>
      <c r="O62" s="14">
        <v>426</v>
      </c>
      <c r="P62" s="16">
        <f t="shared" si="8"/>
        <v>0</v>
      </c>
      <c r="Q62" s="11" t="s">
        <v>50</v>
      </c>
      <c r="R62" s="11"/>
    </row>
    <row r="63" spans="1:18">
      <c r="A63" s="3">
        <f>IF(ISBLANK(I63),"",COUNTA($I$7:I63))</f>
        <v>53</v>
      </c>
      <c r="B63" s="11" t="s">
        <v>86</v>
      </c>
      <c r="C63" s="11" t="s">
        <v>38</v>
      </c>
      <c r="D63" s="11" t="s">
        <v>72</v>
      </c>
      <c r="E63" s="11" t="s">
        <v>77</v>
      </c>
      <c r="F63" s="11" t="s">
        <v>44</v>
      </c>
      <c r="G63" s="12">
        <v>45315</v>
      </c>
      <c r="H63" s="12"/>
      <c r="I63" s="16">
        <v>528.03</v>
      </c>
      <c r="J63" s="14">
        <v>921</v>
      </c>
      <c r="K63" s="14">
        <v>3102</v>
      </c>
      <c r="L63" s="11" t="s">
        <v>78</v>
      </c>
      <c r="M63" s="12">
        <v>45413</v>
      </c>
      <c r="N63" s="16">
        <f t="shared" si="7"/>
        <v>-528.03</v>
      </c>
      <c r="O63" s="14">
        <v>426</v>
      </c>
      <c r="P63" s="16">
        <f t="shared" si="8"/>
        <v>0</v>
      </c>
      <c r="Q63" s="11" t="s">
        <v>50</v>
      </c>
      <c r="R63" s="11"/>
    </row>
    <row r="64" spans="1:18">
      <c r="A64" s="3">
        <f>IF(ISBLANK(I64),"",COUNTA($I$7:I64))</f>
        <v>54</v>
      </c>
      <c r="B64" s="11" t="s">
        <v>86</v>
      </c>
      <c r="C64" s="11" t="s">
        <v>38</v>
      </c>
      <c r="D64" s="11" t="s">
        <v>72</v>
      </c>
      <c r="E64" s="11" t="s">
        <v>77</v>
      </c>
      <c r="F64" s="11" t="s">
        <v>44</v>
      </c>
      <c r="G64" s="12">
        <v>45323</v>
      </c>
      <c r="H64" s="12"/>
      <c r="I64" s="16">
        <v>146.88999999999999</v>
      </c>
      <c r="J64" s="14">
        <v>921</v>
      </c>
      <c r="K64" s="14">
        <v>3102</v>
      </c>
      <c r="L64" s="11" t="s">
        <v>78</v>
      </c>
      <c r="M64" s="12">
        <v>45413</v>
      </c>
      <c r="N64" s="16">
        <f t="shared" si="7"/>
        <v>-146.88999999999999</v>
      </c>
      <c r="O64" s="14">
        <v>426</v>
      </c>
      <c r="P64" s="16">
        <f t="shared" si="8"/>
        <v>0</v>
      </c>
      <c r="Q64" s="11" t="s">
        <v>50</v>
      </c>
      <c r="R64" s="11"/>
    </row>
    <row r="65" spans="1:18">
      <c r="A65" s="3">
        <f>IF(ISBLANK(I65),"",COUNTA($I$7:I65))</f>
        <v>55</v>
      </c>
      <c r="B65" s="11" t="s">
        <v>86</v>
      </c>
      <c r="C65" s="11" t="s">
        <v>38</v>
      </c>
      <c r="D65" s="11" t="s">
        <v>72</v>
      </c>
      <c r="E65" s="11" t="s">
        <v>77</v>
      </c>
      <c r="F65" s="11" t="s">
        <v>44</v>
      </c>
      <c r="G65" s="12">
        <v>45323</v>
      </c>
      <c r="H65" s="12"/>
      <c r="I65" s="16">
        <v>9.4</v>
      </c>
      <c r="J65" s="14">
        <v>923</v>
      </c>
      <c r="K65" s="14">
        <v>3102</v>
      </c>
      <c r="L65" s="11" t="s">
        <v>78</v>
      </c>
      <c r="M65" s="12">
        <v>45413</v>
      </c>
      <c r="N65" s="16">
        <f t="shared" si="7"/>
        <v>-9.4</v>
      </c>
      <c r="O65" s="14">
        <v>426</v>
      </c>
      <c r="P65" s="16">
        <f t="shared" si="8"/>
        <v>0</v>
      </c>
      <c r="Q65" s="11" t="s">
        <v>50</v>
      </c>
      <c r="R65" s="11"/>
    </row>
    <row r="66" spans="1:18">
      <c r="A66" s="3">
        <f>IF(ISBLANK(I66),"",COUNTA($I$7:I66))</f>
        <v>56</v>
      </c>
      <c r="B66" s="11" t="s">
        <v>86</v>
      </c>
      <c r="C66" s="11" t="s">
        <v>38</v>
      </c>
      <c r="D66" s="11" t="s">
        <v>72</v>
      </c>
      <c r="E66" s="11" t="s">
        <v>77</v>
      </c>
      <c r="F66" s="11" t="s">
        <v>44</v>
      </c>
      <c r="G66" s="12">
        <v>45315</v>
      </c>
      <c r="H66" s="12"/>
      <c r="I66" s="16">
        <v>1037.0999999999999</v>
      </c>
      <c r="J66" s="14">
        <v>921</v>
      </c>
      <c r="K66" s="14">
        <v>3502</v>
      </c>
      <c r="L66" s="11" t="s">
        <v>81</v>
      </c>
      <c r="M66" s="12">
        <v>45413</v>
      </c>
      <c r="N66" s="16">
        <f t="shared" si="7"/>
        <v>-1037.0999999999999</v>
      </c>
      <c r="O66" s="14">
        <v>426</v>
      </c>
      <c r="P66" s="16">
        <f t="shared" si="8"/>
        <v>0</v>
      </c>
      <c r="Q66" s="11" t="s">
        <v>50</v>
      </c>
      <c r="R66" s="11"/>
    </row>
    <row r="67" spans="1:18">
      <c r="A67" s="3">
        <f>IF(ISBLANK(I67),"",COUNTA($I$7:I67))</f>
        <v>57</v>
      </c>
      <c r="B67" s="11" t="s">
        <v>86</v>
      </c>
      <c r="C67" s="11" t="s">
        <v>38</v>
      </c>
      <c r="D67" s="11" t="s">
        <v>72</v>
      </c>
      <c r="E67" s="11" t="s">
        <v>77</v>
      </c>
      <c r="F67" s="11" t="s">
        <v>44</v>
      </c>
      <c r="G67" s="12">
        <v>45323</v>
      </c>
      <c r="H67" s="12"/>
      <c r="I67" s="16">
        <v>45.08</v>
      </c>
      <c r="J67" s="14">
        <v>921</v>
      </c>
      <c r="K67" s="14">
        <v>3502</v>
      </c>
      <c r="L67" s="11" t="s">
        <v>81</v>
      </c>
      <c r="M67" s="12">
        <v>45413</v>
      </c>
      <c r="N67" s="16">
        <f t="shared" si="7"/>
        <v>-45.08</v>
      </c>
      <c r="O67" s="14">
        <v>426</v>
      </c>
      <c r="P67" s="16">
        <f t="shared" si="8"/>
        <v>0</v>
      </c>
      <c r="Q67" s="11" t="s">
        <v>50</v>
      </c>
      <c r="R67" s="11"/>
    </row>
    <row r="68" spans="1:18">
      <c r="A68" s="3">
        <f>IF(ISBLANK(I68),"",COUNTA($I$7:I68))</f>
        <v>58</v>
      </c>
      <c r="B68" s="11" t="s">
        <v>86</v>
      </c>
      <c r="C68" s="11" t="s">
        <v>38</v>
      </c>
      <c r="D68" s="11" t="s">
        <v>72</v>
      </c>
      <c r="E68" s="11" t="s">
        <v>77</v>
      </c>
      <c r="F68" s="11" t="s">
        <v>44</v>
      </c>
      <c r="G68" s="12">
        <v>45315</v>
      </c>
      <c r="H68" s="12"/>
      <c r="I68" s="16">
        <v>132.82</v>
      </c>
      <c r="J68" s="14">
        <v>921</v>
      </c>
      <c r="K68" s="14">
        <v>3650</v>
      </c>
      <c r="L68" s="11" t="s">
        <v>89</v>
      </c>
      <c r="M68" s="12">
        <v>45413</v>
      </c>
      <c r="N68" s="16">
        <f t="shared" si="7"/>
        <v>-132.82</v>
      </c>
      <c r="O68" s="14">
        <v>426</v>
      </c>
      <c r="P68" s="16">
        <f t="shared" si="8"/>
        <v>0</v>
      </c>
      <c r="Q68" s="11" t="s">
        <v>50</v>
      </c>
      <c r="R68" s="11"/>
    </row>
    <row r="69" spans="1:18">
      <c r="A69" s="3">
        <f>IF(ISBLANK(I69),"",COUNTA($I$7:I69))</f>
        <v>59</v>
      </c>
      <c r="B69" s="11" t="s">
        <v>86</v>
      </c>
      <c r="C69" s="11" t="s">
        <v>38</v>
      </c>
      <c r="D69" s="11" t="s">
        <v>72</v>
      </c>
      <c r="E69" s="11" t="s">
        <v>77</v>
      </c>
      <c r="F69" s="11" t="s">
        <v>44</v>
      </c>
      <c r="G69" s="12">
        <v>45323</v>
      </c>
      <c r="H69" s="12"/>
      <c r="I69" s="18">
        <v>2.2599999999999998</v>
      </c>
      <c r="J69" s="14">
        <v>920</v>
      </c>
      <c r="K69" s="14">
        <v>3650</v>
      </c>
      <c r="L69" s="11" t="s">
        <v>89</v>
      </c>
      <c r="M69" s="12">
        <v>45413</v>
      </c>
      <c r="N69" s="16">
        <f t="shared" si="7"/>
        <v>-2.2599999999999998</v>
      </c>
      <c r="O69" s="14">
        <v>426</v>
      </c>
      <c r="P69" s="16">
        <f t="shared" si="8"/>
        <v>0</v>
      </c>
      <c r="Q69" s="11" t="s">
        <v>50</v>
      </c>
      <c r="R69" s="11"/>
    </row>
    <row r="70" spans="1:18">
      <c r="A70" s="3">
        <f>IF(ISBLANK(I70),"",COUNTA($I$7:I70))</f>
        <v>60</v>
      </c>
      <c r="B70" s="11"/>
      <c r="C70" s="11"/>
      <c r="D70" s="11"/>
      <c r="E70" s="11"/>
      <c r="F70" s="19" t="s">
        <v>90</v>
      </c>
      <c r="G70" s="12"/>
      <c r="H70" s="12"/>
      <c r="I70" s="27">
        <f>SUM(I37:I69)</f>
        <v>11839.449999999997</v>
      </c>
      <c r="J70" s="28"/>
      <c r="K70" s="22"/>
      <c r="L70" s="11"/>
      <c r="M70" s="12"/>
      <c r="N70" s="27">
        <f>SUM(N37:N69)</f>
        <v>-11839.449999999997</v>
      </c>
      <c r="O70" s="28"/>
      <c r="P70" s="27">
        <f>SUM(P37:P69)</f>
        <v>0</v>
      </c>
      <c r="Q70" s="11"/>
      <c r="R70" s="11"/>
    </row>
    <row r="71" spans="1:18">
      <c r="A71" s="3" t="str">
        <f>IF(ISBLANK(I71),"",COUNTA($I$7:I71))</f>
        <v/>
      </c>
      <c r="B71" s="11"/>
      <c r="C71" s="11"/>
      <c r="D71" s="11"/>
      <c r="E71" s="11"/>
      <c r="F71" s="11"/>
      <c r="G71" s="12"/>
      <c r="H71" s="12"/>
      <c r="I71" s="16"/>
      <c r="J71" s="29"/>
      <c r="K71" s="14"/>
      <c r="L71" s="11"/>
      <c r="M71" s="12"/>
      <c r="N71" s="16"/>
      <c r="O71" s="29"/>
      <c r="P71" s="16"/>
      <c r="Q71" s="11"/>
      <c r="R71" s="11"/>
    </row>
    <row r="72" spans="1:18" ht="15.75" thickBot="1">
      <c r="A72" s="3">
        <f>IF(ISBLANK(I72),"",COUNTA($I$7:I72))</f>
        <v>61</v>
      </c>
      <c r="B72" s="11"/>
      <c r="C72" s="11"/>
      <c r="D72" s="11"/>
      <c r="E72" s="11"/>
      <c r="F72" s="19" t="s">
        <v>91</v>
      </c>
      <c r="G72" s="12"/>
      <c r="H72" s="12"/>
      <c r="I72" s="39">
        <f>I15+I23+I31+I35+I70</f>
        <v>32159.25</v>
      </c>
      <c r="J72" s="30"/>
      <c r="K72" s="31"/>
      <c r="L72" s="11"/>
      <c r="M72" s="12"/>
      <c r="N72" s="39">
        <f>N15+N23+N31+N35+N70</f>
        <v>-25079.249999999996</v>
      </c>
      <c r="O72" s="30"/>
      <c r="P72" s="39">
        <f>P15+P23+P31+P35+P70</f>
        <v>7080</v>
      </c>
      <c r="Q72" s="11"/>
      <c r="R72" s="11"/>
    </row>
    <row r="73" spans="1:18">
      <c r="A73" s="3" t="str">
        <f>IF(ISBLANK(I73),"",COUNTA($I$7:I73))</f>
        <v/>
      </c>
      <c r="B73" s="11"/>
      <c r="C73" s="11"/>
      <c r="D73" s="11"/>
      <c r="E73" s="11"/>
      <c r="F73" s="11"/>
      <c r="G73" s="12"/>
      <c r="H73" s="12"/>
      <c r="I73" s="16"/>
      <c r="J73" s="29"/>
      <c r="K73" s="14"/>
      <c r="L73" s="11"/>
      <c r="M73" s="12"/>
      <c r="N73" s="16"/>
      <c r="O73" s="29"/>
      <c r="P73" s="16"/>
      <c r="Q73" s="11"/>
      <c r="R73" s="11"/>
    </row>
    <row r="74" spans="1:18">
      <c r="A74" s="3">
        <f>IF(ISBLANK(I74),"",COUNTA($I$7:I74))</f>
        <v>62</v>
      </c>
      <c r="B74" s="11" t="s">
        <v>51</v>
      </c>
      <c r="C74" s="11" t="s">
        <v>38</v>
      </c>
      <c r="D74" s="11" t="s">
        <v>42</v>
      </c>
      <c r="E74" s="11" t="s">
        <v>52</v>
      </c>
      <c r="F74" s="11" t="s">
        <v>92</v>
      </c>
      <c r="G74" s="12">
        <v>45323</v>
      </c>
      <c r="H74" s="12"/>
      <c r="I74" s="18">
        <v>724.75</v>
      </c>
      <c r="J74" s="17">
        <v>930.1</v>
      </c>
      <c r="K74" s="14">
        <v>3504</v>
      </c>
      <c r="L74" s="11" t="s">
        <v>93</v>
      </c>
      <c r="M74" s="12">
        <v>45413</v>
      </c>
      <c r="N74" s="18">
        <f t="shared" ref="N74" si="9">-I74</f>
        <v>-724.75</v>
      </c>
      <c r="O74" s="17" t="s">
        <v>94</v>
      </c>
      <c r="P74" s="24">
        <f>+I74+N74</f>
        <v>0</v>
      </c>
      <c r="Q74" s="11" t="s">
        <v>95</v>
      </c>
      <c r="R74" s="11"/>
    </row>
    <row r="75" spans="1:18">
      <c r="A75" s="3">
        <f>IF(ISBLANK(I75),"",COUNTA($I$7:I75))</f>
        <v>63</v>
      </c>
      <c r="B75" s="11"/>
      <c r="C75" s="11"/>
      <c r="D75" s="11"/>
      <c r="E75" s="11"/>
      <c r="F75" s="19" t="s">
        <v>56</v>
      </c>
      <c r="G75" s="12"/>
      <c r="H75" s="12"/>
      <c r="I75" s="27">
        <f>SUM(I74:I74)</f>
        <v>724.75</v>
      </c>
      <c r="J75" s="17"/>
      <c r="K75" s="14"/>
      <c r="L75" s="11"/>
      <c r="M75" s="12"/>
      <c r="N75" s="27">
        <f>SUM(N74:N74)</f>
        <v>-724.75</v>
      </c>
      <c r="O75" s="17"/>
      <c r="P75" s="27">
        <f>SUM(P74:P74)</f>
        <v>0</v>
      </c>
      <c r="Q75" s="11"/>
      <c r="R75" s="11"/>
    </row>
    <row r="76" spans="1:18">
      <c r="A76" s="3" t="str">
        <f>IF(ISBLANK(I76),"",COUNTA($I$7:I76))</f>
        <v/>
      </c>
      <c r="B76" s="11"/>
      <c r="C76" s="11"/>
      <c r="D76" s="11"/>
      <c r="E76" s="11"/>
      <c r="F76" s="11"/>
      <c r="G76" s="12"/>
      <c r="H76" s="12"/>
      <c r="I76" s="16"/>
      <c r="J76" s="17"/>
      <c r="K76" s="14"/>
      <c r="L76" s="11"/>
      <c r="M76" s="12"/>
      <c r="N76" s="16"/>
      <c r="O76" s="17"/>
      <c r="P76" s="16"/>
      <c r="Q76" s="11"/>
      <c r="R76" s="11"/>
    </row>
    <row r="77" spans="1:18">
      <c r="A77" s="3">
        <f>IF(ISBLANK(I77),"",COUNTA($I$7:I77))</f>
        <v>64</v>
      </c>
      <c r="B77" t="s">
        <v>96</v>
      </c>
      <c r="C77" s="11" t="s">
        <v>38</v>
      </c>
      <c r="D77" s="11" t="s">
        <v>58</v>
      </c>
      <c r="E77" s="11" t="s">
        <v>97</v>
      </c>
      <c r="F77" s="11" t="s">
        <v>98</v>
      </c>
      <c r="G77" s="12">
        <v>45315</v>
      </c>
      <c r="H77" s="12"/>
      <c r="I77" s="24">
        <v>14.18</v>
      </c>
      <c r="J77" s="17">
        <v>923</v>
      </c>
      <c r="K77" s="14">
        <v>3001</v>
      </c>
      <c r="L77" s="11" t="s">
        <v>46</v>
      </c>
      <c r="M77" s="12">
        <v>45413</v>
      </c>
      <c r="N77" s="24">
        <f t="shared" ref="N77" si="10">-I77</f>
        <v>-14.18</v>
      </c>
      <c r="O77" s="17" t="s">
        <v>99</v>
      </c>
      <c r="P77" s="18">
        <f t="shared" ref="P77" si="11">+I77+N77</f>
        <v>0</v>
      </c>
      <c r="Q77" s="11" t="s">
        <v>100</v>
      </c>
      <c r="R77" s="11"/>
    </row>
    <row r="78" spans="1:18">
      <c r="A78" s="3">
        <f>IF(ISBLANK(I78),"",COUNTA($I$7:I78))</f>
        <v>65</v>
      </c>
      <c r="B78" s="11"/>
      <c r="C78" s="11"/>
      <c r="D78" s="11"/>
      <c r="E78" s="11"/>
      <c r="F78" s="19" t="s">
        <v>63</v>
      </c>
      <c r="G78" s="12"/>
      <c r="H78" s="12"/>
      <c r="I78" s="27">
        <f>SUM(I77:I77)</f>
        <v>14.18</v>
      </c>
      <c r="J78" s="21"/>
      <c r="K78" s="22"/>
      <c r="L78" s="11"/>
      <c r="M78" s="12"/>
      <c r="N78" s="27">
        <f>SUM(N77:N77)</f>
        <v>-14.18</v>
      </c>
      <c r="O78" s="21"/>
      <c r="P78" s="27">
        <f>SUM(P77:P77)</f>
        <v>0</v>
      </c>
      <c r="Q78" s="11"/>
      <c r="R78" s="11"/>
    </row>
    <row r="79" spans="1:18">
      <c r="A79" s="3" t="str">
        <f>IF(ISBLANK(I79),"",COUNTA($I$7:I79))</f>
        <v/>
      </c>
      <c r="B79" s="11"/>
      <c r="C79" s="11"/>
      <c r="D79" s="11"/>
      <c r="E79" s="11"/>
      <c r="F79" s="11"/>
      <c r="G79" s="12"/>
      <c r="H79" s="12"/>
      <c r="I79" s="16"/>
      <c r="J79" s="17"/>
      <c r="K79" s="14"/>
      <c r="L79" s="11"/>
      <c r="M79" s="12"/>
      <c r="N79" s="16"/>
      <c r="O79" s="17"/>
      <c r="P79" s="16"/>
      <c r="Q79" s="11"/>
      <c r="R79" s="11"/>
    </row>
    <row r="80" spans="1:18">
      <c r="A80" s="3">
        <f>IF(ISBLANK(I80),"",COUNTA($I$7:I80))</f>
        <v>66</v>
      </c>
      <c r="B80" t="s">
        <v>64</v>
      </c>
      <c r="C80" s="11" t="s">
        <v>38</v>
      </c>
      <c r="D80" s="11" t="s">
        <v>65</v>
      </c>
      <c r="E80" s="11" t="s">
        <v>66</v>
      </c>
      <c r="F80" s="11" t="s">
        <v>101</v>
      </c>
      <c r="G80" s="12">
        <v>45323</v>
      </c>
      <c r="H80" s="12"/>
      <c r="I80" s="16">
        <v>737.00053000000003</v>
      </c>
      <c r="J80" s="17">
        <v>923</v>
      </c>
      <c r="K80" s="14">
        <v>3000</v>
      </c>
      <c r="L80" s="11" t="s">
        <v>68</v>
      </c>
      <c r="M80" s="12">
        <v>45413</v>
      </c>
      <c r="N80" s="16">
        <f t="shared" ref="N80:N81" si="12">-I80</f>
        <v>-737.00053000000003</v>
      </c>
      <c r="O80" s="17" t="s">
        <v>102</v>
      </c>
      <c r="P80" s="16">
        <f t="shared" ref="P80:P81" si="13">+I80+N80</f>
        <v>0</v>
      </c>
      <c r="Q80" s="11" t="s">
        <v>103</v>
      </c>
      <c r="R80" s="11"/>
    </row>
    <row r="81" spans="1:18">
      <c r="A81" s="3">
        <f>IF(ISBLANK(I81),"",COUNTA($I$7:I81))</f>
        <v>67</v>
      </c>
      <c r="B81" t="s">
        <v>64</v>
      </c>
      <c r="C81" s="11" t="s">
        <v>38</v>
      </c>
      <c r="D81" s="11" t="s">
        <v>65</v>
      </c>
      <c r="E81" s="11" t="s">
        <v>66</v>
      </c>
      <c r="F81" s="11" t="s">
        <v>101</v>
      </c>
      <c r="G81" s="12">
        <v>45323</v>
      </c>
      <c r="H81" s="12"/>
      <c r="I81" s="16">
        <v>2513.0194699999997</v>
      </c>
      <c r="J81" s="17">
        <v>923</v>
      </c>
      <c r="K81" s="14">
        <v>3000</v>
      </c>
      <c r="L81" s="11" t="s">
        <v>68</v>
      </c>
      <c r="M81" s="12">
        <v>45413</v>
      </c>
      <c r="N81" s="16">
        <f t="shared" si="12"/>
        <v>-2513.0194699999997</v>
      </c>
      <c r="O81" s="17" t="s">
        <v>102</v>
      </c>
      <c r="P81" s="16">
        <f t="shared" si="13"/>
        <v>0</v>
      </c>
      <c r="Q81" s="11" t="s">
        <v>103</v>
      </c>
      <c r="R81" s="11"/>
    </row>
    <row r="82" spans="1:18">
      <c r="A82" s="3">
        <f>IF(ISBLANK(I82),"",COUNTA($I$7:I82))</f>
        <v>68</v>
      </c>
      <c r="B82" s="11"/>
      <c r="C82" s="11"/>
      <c r="D82" s="11"/>
      <c r="E82" s="11"/>
      <c r="F82" s="19" t="s">
        <v>70</v>
      </c>
      <c r="G82" s="12"/>
      <c r="H82" s="12"/>
      <c r="I82" s="27">
        <f>SUM(I80:I81)</f>
        <v>3250.0199999999995</v>
      </c>
      <c r="J82" s="21"/>
      <c r="K82" s="22"/>
      <c r="L82" s="11"/>
      <c r="M82" s="12"/>
      <c r="N82" s="27">
        <f>SUM(N80:N81)</f>
        <v>-3250.0199999999995</v>
      </c>
      <c r="O82" s="21"/>
      <c r="P82" s="27">
        <f>SUM(P80:P81)</f>
        <v>0</v>
      </c>
      <c r="Q82" s="11"/>
      <c r="R82" s="11"/>
    </row>
    <row r="83" spans="1:18">
      <c r="A83" s="3" t="str">
        <f>IF(ISBLANK(I83),"",COUNTA($I$7:I83))</f>
        <v/>
      </c>
      <c r="B83" s="11"/>
      <c r="C83" s="11"/>
      <c r="D83" s="11"/>
      <c r="E83" s="11"/>
      <c r="F83" s="11"/>
      <c r="G83" s="12"/>
      <c r="H83" s="12"/>
      <c r="I83" s="16"/>
      <c r="J83" s="29"/>
      <c r="K83" s="14"/>
      <c r="L83" s="11"/>
      <c r="M83" s="12"/>
      <c r="N83" s="32"/>
      <c r="O83" s="29"/>
      <c r="P83" s="32"/>
      <c r="Q83" s="11"/>
      <c r="R83" s="11"/>
    </row>
    <row r="84" spans="1:18" ht="15.75" thickBot="1">
      <c r="A84" s="3">
        <f>IF(ISBLANK(I84),"",COUNTA($I$7:I84))</f>
        <v>69</v>
      </c>
      <c r="B84" s="11"/>
      <c r="C84" s="11"/>
      <c r="D84" s="11"/>
      <c r="E84" s="11"/>
      <c r="F84" s="19" t="s">
        <v>104</v>
      </c>
      <c r="G84" s="12"/>
      <c r="H84" s="12"/>
      <c r="I84" s="39">
        <f>I75+I78+I82</f>
        <v>3988.9499999999994</v>
      </c>
      <c r="J84" s="30"/>
      <c r="K84" s="31"/>
      <c r="L84" s="11"/>
      <c r="N84" s="39">
        <f>N75+N78+N82</f>
        <v>-3988.9499999999994</v>
      </c>
      <c r="O84" s="30"/>
      <c r="P84" s="39">
        <f>P75+P78+P82</f>
        <v>0</v>
      </c>
      <c r="Q84" s="11"/>
      <c r="R84" s="11"/>
    </row>
    <row r="85" spans="1:18" ht="15.75" thickBot="1">
      <c r="A85" s="3">
        <f>IF(ISBLANK(I85),"",COUNTA($I$7:I85))</f>
        <v>70</v>
      </c>
      <c r="B85" s="11"/>
      <c r="C85" s="11"/>
      <c r="D85" s="11"/>
      <c r="E85" s="11"/>
      <c r="F85" s="19" t="s">
        <v>105</v>
      </c>
      <c r="G85" s="12"/>
      <c r="H85" s="12"/>
      <c r="I85" s="33">
        <f>I84+I72</f>
        <v>36148.199999999997</v>
      </c>
      <c r="J85" s="34"/>
      <c r="K85" s="35"/>
      <c r="L85" s="11"/>
      <c r="N85" s="33">
        <f>N84+N72</f>
        <v>-29068.199999999997</v>
      </c>
      <c r="O85" s="34"/>
      <c r="P85" s="33">
        <f>P84+P72</f>
        <v>7080</v>
      </c>
      <c r="Q85" s="11"/>
      <c r="R85" s="11"/>
    </row>
    <row r="86" spans="1:18" ht="15.75" thickTop="1">
      <c r="G86" s="12"/>
      <c r="H86" s="12"/>
    </row>
    <row r="87" spans="1:18">
      <c r="B87" s="2" t="s">
        <v>106</v>
      </c>
      <c r="G87" s="12"/>
      <c r="H87" s="12"/>
      <c r="I87" s="36"/>
      <c r="J87" s="37"/>
      <c r="N87" s="38"/>
      <c r="O87" s="37"/>
    </row>
    <row r="88" spans="1:18">
      <c r="B88" s="2" t="s">
        <v>107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4-001 Attachment A</vt:lpstr>
    </vt:vector>
  </TitlesOfParts>
  <Company>NiSource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 \ Elizabeth</dc:creator>
  <cp:lastModifiedBy>Ryan \ John \ Robert</cp:lastModifiedBy>
  <dcterms:created xsi:type="dcterms:W3CDTF">2024-09-11T16:30:53Z</dcterms:created>
  <dcterms:modified xsi:type="dcterms:W3CDTF">2024-09-12T00:38:59Z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