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Discovery\Staff Set 4\Filing\"/>
    </mc:Choice>
  </mc:AlternateContent>
  <xr:revisionPtr revIDLastSave="0" documentId="8_{B7FE398B-7A02-4BB5-BE7B-17AA1AD03D7D}" xr6:coauthVersionLast="47" xr6:coauthVersionMax="47" xr10:uidLastSave="{00000000-0000-0000-0000-000000000000}"/>
  <bookViews>
    <workbookView xWindow="-120" yWindow="-120" windowWidth="29040" windowHeight="15840" xr2:uid="{A29A4494-CB3D-402C-91CE-9A630BAFA6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F11" i="1"/>
  <c r="F14" i="1"/>
  <c r="F17" i="1"/>
  <c r="F20" i="1"/>
  <c r="G20" i="1"/>
  <c r="F23" i="1"/>
  <c r="G23" i="1"/>
  <c r="F26" i="1"/>
  <c r="G26" i="1"/>
  <c r="C11" i="1" l="1"/>
  <c r="C14" i="1"/>
  <c r="C17" i="1"/>
  <c r="C20" i="1"/>
  <c r="C23" i="1"/>
  <c r="C24" i="1"/>
  <c r="C26" i="1" s="1"/>
  <c r="D14" i="1"/>
  <c r="D11" i="1"/>
  <c r="D24" i="1" l="1"/>
  <c r="D26" i="1" s="1"/>
  <c r="D29" i="1"/>
  <c r="D23" i="1"/>
  <c r="D20" i="1"/>
  <c r="D17" i="1"/>
  <c r="C29" i="1" l="1"/>
</calcChain>
</file>

<file path=xl/sharedStrings.xml><?xml version="1.0" encoding="utf-8"?>
<sst xmlns="http://schemas.openxmlformats.org/spreadsheetml/2006/main" count="53" uniqueCount="24">
  <si>
    <t>Columbia Direct</t>
  </si>
  <si>
    <t>NCSC Allocated</t>
  </si>
  <si>
    <t>Capital</t>
  </si>
  <si>
    <t>O&amp;M</t>
  </si>
  <si>
    <t>2021 - AG 1-150</t>
  </si>
  <si>
    <t>Total</t>
  </si>
  <si>
    <t>2022 - AG 1-150</t>
  </si>
  <si>
    <t>2023 - AG 1-150</t>
  </si>
  <si>
    <t>Base Period - AG 1-150</t>
  </si>
  <si>
    <t>Base Period</t>
  </si>
  <si>
    <t>Forecasted Test Period - AG 1-150</t>
  </si>
  <si>
    <t>Forecasted Test Period</t>
  </si>
  <si>
    <t>Columbia Gas of Kentucky</t>
  </si>
  <si>
    <t>KY PSC Case No. 2024-00092</t>
  </si>
  <si>
    <t>Attachment A</t>
  </si>
  <si>
    <t>Respondent: Shaeffer, King, Inscho, Bly</t>
  </si>
  <si>
    <t>Page 1 of 1</t>
  </si>
  <si>
    <t>Labor (Budget)</t>
  </si>
  <si>
    <t>N/A</t>
  </si>
  <si>
    <t>NCSC Allocated (1)</t>
  </si>
  <si>
    <t xml:space="preserve"> PSC Staff DR 4-27</t>
  </si>
  <si>
    <t>(1) The budget for NCSC allocated to Columbia for calendar years 2019 through 2021 is not available due to a change in the Company’s financial planning system.</t>
  </si>
  <si>
    <t>Labor - Capital &amp; O&amp;M, Budget and Actual</t>
  </si>
  <si>
    <t>Labor (Actual /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</si>
</sst>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Tahoma"/>
      <family val="2"/>
    </font>
    <font>
      <b/>
      <u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3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0" xfId="1" applyNumberFormat="1" applyFont="1" applyFill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001A4-CB68-4A43-AB48-AA30946D523F}">
  <sheetPr>
    <pageSetUpPr fitToPage="1"/>
  </sheetPr>
  <dimension ref="A1:H31"/>
  <sheetViews>
    <sheetView tabSelected="1" zoomScaleNormal="100" workbookViewId="0">
      <selection activeCell="C8" sqref="C8"/>
    </sheetView>
  </sheetViews>
  <sheetFormatPr defaultRowHeight="15" x14ac:dyDescent="0.25"/>
  <cols>
    <col min="1" max="1" width="11" customWidth="1"/>
    <col min="2" max="2" width="34.5703125" customWidth="1"/>
    <col min="3" max="4" width="17.85546875" customWidth="1"/>
    <col min="5" max="5" width="3.5703125" customWidth="1"/>
    <col min="6" max="6" width="17.140625" customWidth="1"/>
    <col min="7" max="7" width="19.85546875" bestFit="1" customWidth="1"/>
  </cols>
  <sheetData>
    <row r="1" spans="1:8" x14ac:dyDescent="0.25">
      <c r="A1" t="s">
        <v>12</v>
      </c>
      <c r="H1" s="6" t="s">
        <v>13</v>
      </c>
    </row>
    <row r="2" spans="1:8" x14ac:dyDescent="0.25">
      <c r="A2" t="s">
        <v>22</v>
      </c>
      <c r="H2" s="6" t="s">
        <v>20</v>
      </c>
    </row>
    <row r="3" spans="1:8" x14ac:dyDescent="0.25">
      <c r="H3" s="6" t="s">
        <v>14</v>
      </c>
    </row>
    <row r="4" spans="1:8" x14ac:dyDescent="0.25">
      <c r="H4" s="6" t="s">
        <v>15</v>
      </c>
    </row>
    <row r="5" spans="1:8" x14ac:dyDescent="0.25">
      <c r="H5" s="6" t="s">
        <v>16</v>
      </c>
    </row>
    <row r="7" spans="1:8" x14ac:dyDescent="0.25">
      <c r="C7" s="15" t="s">
        <v>23</v>
      </c>
      <c r="D7" s="15"/>
      <c r="E7" s="9"/>
      <c r="F7" s="15" t="s">
        <v>17</v>
      </c>
      <c r="G7" s="15"/>
    </row>
    <row r="8" spans="1:8" x14ac:dyDescent="0.25">
      <c r="C8" s="1" t="s">
        <v>0</v>
      </c>
      <c r="D8" s="1" t="s">
        <v>1</v>
      </c>
      <c r="E8" s="1"/>
      <c r="F8" s="1" t="s">
        <v>0</v>
      </c>
      <c r="G8" s="1" t="s">
        <v>19</v>
      </c>
    </row>
    <row r="9" spans="1:8" x14ac:dyDescent="0.25">
      <c r="A9" s="2" t="s">
        <v>2</v>
      </c>
      <c r="B9" s="2">
        <v>2019</v>
      </c>
      <c r="C9" s="10">
        <v>6677611.0499999598</v>
      </c>
      <c r="D9" s="10">
        <v>1770472.7599999951</v>
      </c>
      <c r="E9" s="10"/>
      <c r="F9" s="10">
        <v>4348158.6709227301</v>
      </c>
      <c r="G9" s="12" t="s">
        <v>18</v>
      </c>
    </row>
    <row r="10" spans="1:8" x14ac:dyDescent="0.25">
      <c r="A10" s="2" t="s">
        <v>3</v>
      </c>
      <c r="B10" s="2">
        <v>2019</v>
      </c>
      <c r="C10" s="11">
        <v>11801644.759999998</v>
      </c>
      <c r="D10" s="11">
        <v>5978444.6599999955</v>
      </c>
      <c r="E10" s="11"/>
      <c r="F10" s="11">
        <v>10186660.201851362</v>
      </c>
      <c r="G10" s="13" t="s">
        <v>18</v>
      </c>
    </row>
    <row r="11" spans="1:8" x14ac:dyDescent="0.25">
      <c r="A11" s="7" t="s">
        <v>5</v>
      </c>
      <c r="B11" s="8">
        <v>2019</v>
      </c>
      <c r="C11" s="5">
        <f t="shared" ref="C11:F11" si="0">SUM(C9:C10)</f>
        <v>18479255.809999958</v>
      </c>
      <c r="D11" s="5">
        <f t="shared" si="0"/>
        <v>7748917.4199999906</v>
      </c>
      <c r="E11" s="5"/>
      <c r="F11" s="5">
        <f t="shared" si="0"/>
        <v>14534818.872774092</v>
      </c>
      <c r="G11" s="14" t="s">
        <v>18</v>
      </c>
    </row>
    <row r="12" spans="1:8" x14ac:dyDescent="0.25">
      <c r="A12" s="2" t="s">
        <v>2</v>
      </c>
      <c r="B12" s="2">
        <v>2020</v>
      </c>
      <c r="C12" s="10">
        <v>6793514.7300000042</v>
      </c>
      <c r="D12" s="10">
        <v>1960192.8999999959</v>
      </c>
      <c r="E12" s="10"/>
      <c r="F12" s="10">
        <v>9483409.86639845</v>
      </c>
      <c r="G12" s="12" t="s">
        <v>18</v>
      </c>
    </row>
    <row r="13" spans="1:8" x14ac:dyDescent="0.25">
      <c r="A13" s="2" t="s">
        <v>3</v>
      </c>
      <c r="B13" s="2">
        <v>2020</v>
      </c>
      <c r="C13" s="11">
        <v>12586245.559999995</v>
      </c>
      <c r="D13" s="11">
        <v>6104761.0699999835</v>
      </c>
      <c r="E13" s="11"/>
      <c r="F13" s="11">
        <v>12907920.399592277</v>
      </c>
      <c r="G13" s="13" t="s">
        <v>18</v>
      </c>
    </row>
    <row r="14" spans="1:8" x14ac:dyDescent="0.25">
      <c r="A14" s="7" t="s">
        <v>5</v>
      </c>
      <c r="B14" s="8">
        <v>2020</v>
      </c>
      <c r="C14" s="5">
        <f t="shared" ref="C14:F14" si="1">SUM(C12:C13)</f>
        <v>19379760.289999999</v>
      </c>
      <c r="D14" s="5">
        <f t="shared" si="1"/>
        <v>8064953.9699999793</v>
      </c>
      <c r="E14" s="5"/>
      <c r="F14" s="5">
        <f t="shared" si="1"/>
        <v>22391330.265990727</v>
      </c>
      <c r="G14" s="14" t="s">
        <v>18</v>
      </c>
    </row>
    <row r="15" spans="1:8" x14ac:dyDescent="0.25">
      <c r="A15" s="2" t="s">
        <v>2</v>
      </c>
      <c r="B15" s="2">
        <v>2021</v>
      </c>
      <c r="C15" s="3">
        <v>7947437.3599999975</v>
      </c>
      <c r="D15" s="3">
        <v>2066367.12</v>
      </c>
      <c r="E15" s="10"/>
      <c r="F15" s="3">
        <v>9321105.7102503404</v>
      </c>
      <c r="G15" s="12" t="s">
        <v>18</v>
      </c>
    </row>
    <row r="16" spans="1:8" x14ac:dyDescent="0.25">
      <c r="A16" s="2" t="s">
        <v>3</v>
      </c>
      <c r="B16" s="2" t="s">
        <v>4</v>
      </c>
      <c r="C16" s="4">
        <v>11986149.299999999</v>
      </c>
      <c r="D16" s="4">
        <v>6609281.6099999957</v>
      </c>
      <c r="E16" s="11"/>
      <c r="F16" s="4">
        <v>12712377.56745927</v>
      </c>
      <c r="G16" s="13" t="s">
        <v>18</v>
      </c>
    </row>
    <row r="17" spans="1:8" x14ac:dyDescent="0.25">
      <c r="A17" s="7" t="s">
        <v>5</v>
      </c>
      <c r="B17" s="8">
        <v>2021</v>
      </c>
      <c r="C17" s="5">
        <f t="shared" ref="C17:F17" si="2">SUM(C15:C16)</f>
        <v>19933586.659999996</v>
      </c>
      <c r="D17" s="5">
        <f t="shared" si="2"/>
        <v>8675648.7299999967</v>
      </c>
      <c r="E17" s="5"/>
      <c r="F17" s="5">
        <f t="shared" si="2"/>
        <v>22033483.277709611</v>
      </c>
      <c r="G17" s="14" t="s">
        <v>18</v>
      </c>
    </row>
    <row r="18" spans="1:8" x14ac:dyDescent="0.25">
      <c r="A18" s="2" t="s">
        <v>2</v>
      </c>
      <c r="B18" s="2">
        <v>2022</v>
      </c>
      <c r="C18" s="3">
        <v>8879657.7499999981</v>
      </c>
      <c r="D18" s="3">
        <v>2455589.15</v>
      </c>
      <c r="E18" s="10"/>
      <c r="F18" s="3">
        <v>9600790.3815578539</v>
      </c>
      <c r="G18" s="3">
        <v>2131411.5219015637</v>
      </c>
    </row>
    <row r="19" spans="1:8" x14ac:dyDescent="0.25">
      <c r="A19" s="2" t="s">
        <v>3</v>
      </c>
      <c r="B19" s="2" t="s">
        <v>6</v>
      </c>
      <c r="C19" s="4">
        <v>12046173.439999977</v>
      </c>
      <c r="D19" s="4">
        <v>6655867.8100000024</v>
      </c>
      <c r="E19" s="11"/>
      <c r="F19" s="4">
        <v>12969689.528608585</v>
      </c>
      <c r="G19" s="4">
        <v>7634728.0773081118</v>
      </c>
    </row>
    <row r="20" spans="1:8" x14ac:dyDescent="0.25">
      <c r="A20" s="7" t="s">
        <v>5</v>
      </c>
      <c r="B20" s="8">
        <v>2022</v>
      </c>
      <c r="C20" s="5">
        <f>SUM(C18:C19)</f>
        <v>20925831.189999975</v>
      </c>
      <c r="D20" s="5">
        <f t="shared" ref="D20:G20" si="3">SUM(D18:D19)</f>
        <v>9111456.9600000028</v>
      </c>
      <c r="E20" s="5"/>
      <c r="F20" s="5">
        <f t="shared" si="3"/>
        <v>22570479.910166439</v>
      </c>
      <c r="G20" s="5">
        <f t="shared" si="3"/>
        <v>9766139.5992096756</v>
      </c>
    </row>
    <row r="21" spans="1:8" x14ac:dyDescent="0.25">
      <c r="A21" s="2" t="s">
        <v>2</v>
      </c>
      <c r="B21" s="2">
        <v>2023</v>
      </c>
      <c r="C21" s="3">
        <v>8404229.1770585272</v>
      </c>
      <c r="D21" s="3">
        <v>3345256.76</v>
      </c>
      <c r="E21" s="10"/>
      <c r="F21" s="3">
        <v>8965566.6069141347</v>
      </c>
      <c r="G21" s="3">
        <v>2615987.131083834</v>
      </c>
    </row>
    <row r="22" spans="1:8" x14ac:dyDescent="0.25">
      <c r="A22" s="2" t="s">
        <v>3</v>
      </c>
      <c r="B22" s="2" t="s">
        <v>7</v>
      </c>
      <c r="C22" s="4">
        <v>11365702.520000001</v>
      </c>
      <c r="D22" s="4">
        <v>6702522.1899999985</v>
      </c>
      <c r="E22" s="11"/>
      <c r="F22" s="11">
        <v>12689739.093077527</v>
      </c>
      <c r="G22" s="4">
        <v>6869133.1699743001</v>
      </c>
    </row>
    <row r="23" spans="1:8" x14ac:dyDescent="0.25">
      <c r="A23" s="7" t="s">
        <v>5</v>
      </c>
      <c r="B23" s="8">
        <v>2023</v>
      </c>
      <c r="C23" s="5">
        <f>SUM(C21:C22)</f>
        <v>19769931.697058529</v>
      </c>
      <c r="D23" s="5">
        <f t="shared" ref="D23:G23" si="4">SUM(D21:D22)</f>
        <v>10047778.949999999</v>
      </c>
      <c r="E23" s="5"/>
      <c r="F23" s="5">
        <f t="shared" si="4"/>
        <v>21655305.699991662</v>
      </c>
      <c r="G23" s="5">
        <f t="shared" si="4"/>
        <v>9485120.3010581341</v>
      </c>
    </row>
    <row r="24" spans="1:8" x14ac:dyDescent="0.25">
      <c r="A24" s="2" t="s">
        <v>2</v>
      </c>
      <c r="B24" s="2" t="s">
        <v>9</v>
      </c>
      <c r="C24" s="3">
        <f>4304188.26+4208820</f>
        <v>8513008.2599999998</v>
      </c>
      <c r="D24" s="3">
        <f>1725170.91+1993873</f>
        <v>3719043.91</v>
      </c>
      <c r="E24" s="10"/>
      <c r="F24" s="10">
        <v>8416839.3217498939</v>
      </c>
      <c r="G24" s="10">
        <v>3555647.6254171459</v>
      </c>
    </row>
    <row r="25" spans="1:8" x14ac:dyDescent="0.25">
      <c r="A25" s="2" t="s">
        <v>3</v>
      </c>
      <c r="B25" s="2" t="s">
        <v>8</v>
      </c>
      <c r="C25" s="4">
        <v>11497037.249635698</v>
      </c>
      <c r="D25" s="4">
        <v>7498811.0684573371</v>
      </c>
      <c r="E25" s="11"/>
      <c r="F25" s="11">
        <v>11876665.464890379</v>
      </c>
      <c r="G25" s="11">
        <v>7549330.6377037708</v>
      </c>
    </row>
    <row r="26" spans="1:8" x14ac:dyDescent="0.25">
      <c r="A26" s="7" t="s">
        <v>5</v>
      </c>
      <c r="B26" s="8" t="s">
        <v>9</v>
      </c>
      <c r="C26" s="5">
        <f>SUM(C24:C25)</f>
        <v>20010045.509635698</v>
      </c>
      <c r="D26" s="5">
        <f t="shared" ref="D26:G26" si="5">SUM(D24:D25)</f>
        <v>11217854.978457337</v>
      </c>
      <c r="E26" s="5"/>
      <c r="F26" s="5">
        <f t="shared" si="5"/>
        <v>20293504.786640272</v>
      </c>
      <c r="G26" s="5">
        <f t="shared" si="5"/>
        <v>11104978.263120916</v>
      </c>
    </row>
    <row r="27" spans="1:8" x14ac:dyDescent="0.25">
      <c r="A27" s="2" t="s">
        <v>2</v>
      </c>
      <c r="B27" s="2" t="s">
        <v>11</v>
      </c>
      <c r="C27" s="3">
        <v>8553890.631752098</v>
      </c>
      <c r="D27" s="3">
        <v>4293821.4294348639</v>
      </c>
      <c r="E27" s="10"/>
      <c r="F27" s="3">
        <v>8553890.631752098</v>
      </c>
      <c r="G27" s="3">
        <v>4293821.4294348639</v>
      </c>
    </row>
    <row r="28" spans="1:8" x14ac:dyDescent="0.25">
      <c r="A28" s="2" t="s">
        <v>3</v>
      </c>
      <c r="B28" s="2" t="s">
        <v>10</v>
      </c>
      <c r="C28" s="4">
        <v>11529945.51</v>
      </c>
      <c r="D28" s="4">
        <v>7828724.3703696746</v>
      </c>
      <c r="E28" s="11"/>
      <c r="F28" s="4">
        <v>11529945.51</v>
      </c>
      <c r="G28" s="4">
        <v>7828724.3703696746</v>
      </c>
    </row>
    <row r="29" spans="1:8" x14ac:dyDescent="0.25">
      <c r="A29" s="7" t="s">
        <v>5</v>
      </c>
      <c r="B29" s="8" t="s">
        <v>11</v>
      </c>
      <c r="C29" s="5">
        <f>SUM(C27:C28)</f>
        <v>20083836.141752098</v>
      </c>
      <c r="D29" s="5">
        <f t="shared" ref="D29:G29" si="6">SUM(D27:D28)</f>
        <v>12122545.799804538</v>
      </c>
      <c r="E29" s="5"/>
      <c r="F29" s="5">
        <f t="shared" si="6"/>
        <v>20083836.141752098</v>
      </c>
      <c r="G29" s="5">
        <f t="shared" si="6"/>
        <v>12122545.799804538</v>
      </c>
      <c r="H29" s="5"/>
    </row>
    <row r="31" spans="1:8" x14ac:dyDescent="0.25">
      <c r="A31" t="s">
        <v>21</v>
      </c>
    </row>
  </sheetData>
  <mergeCells count="2">
    <mergeCell ref="C7:D7"/>
    <mergeCell ref="F7:G7"/>
  </mergeCells>
  <pageMargins left="0.7" right="0.7" top="0.75" bottom="0.75" header="0.3" footer="0.3"/>
  <pageSetup scale="9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NiSource,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Shaeffer \ Tamaleh \ L</dc:creator>
  <cp:lastModifiedBy>Ryan \ John \ Robert</cp:lastModifiedBy>
  <cp:lastPrinted>2024-09-12T01:32:58Z</cp:lastPrinted>
  <dcterms:created xsi:type="dcterms:W3CDTF">2024-07-08T21:15:23Z</dcterms:created>
  <dcterms:modified xsi:type="dcterms:W3CDTF">2024-09-12T01:33:16Z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