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2D6D73CA-E433-4B0E-B0F8-1A21193B972E}" xr6:coauthVersionLast="47" xr6:coauthVersionMax="47" xr10:uidLastSave="{00000000-0000-0000-0000-000000000000}"/>
  <bookViews>
    <workbookView xWindow="42075" yWindow="3480" windowWidth="23730" windowHeight="9960" tabRatio="763" xr2:uid="{00000000-000D-0000-FFFF-FFFF00000000}"/>
  </bookViews>
  <sheets>
    <sheet name="Sch C2 Total" sheetId="9" r:id="rId1"/>
    <sheet name="Sch C2 CKY" sheetId="11" r:id="rId2"/>
    <sheet name="Sch C2 Allocated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SD">'[13]GAAP TBYTD 2.28.2021'!$I$5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[7]Inputs!$B$7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'[17]Operating Income Summary C-1'!$A$1</definedName>
    <definedName name="CONAME">[16]B!$A$1</definedName>
    <definedName name="CONTENTS">#REF!</definedName>
    <definedName name="crap" hidden="1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[16]Input!$C$11</definedName>
    <definedName name="EGCDATE">[16]Input!$C$14</definedName>
    <definedName name="ENDrate">'[15]END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'[21]Operating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2">'Sch C2 Allocated'!$A$1:$C$23</definedName>
    <definedName name="_xlnm.Print_Area" localSheetId="1">'Sch C2 CKY'!$A$1:$C$23</definedName>
    <definedName name="_xlnm.Print_Area" localSheetId="0">'Sch C2 Total'!$A$1:$C$23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[16]B!#REF!</definedName>
    <definedName name="TYDESC">[16]B!$A$3</definedName>
    <definedName name="UNEMPLOY_TAX">#REF!</definedName>
    <definedName name="Usage_per_Cust">[7]Inputs!$B$12</definedName>
    <definedName name="usd">[33]Assumptions!$C$13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[16]Input!$B$8</definedName>
    <definedName name="WORKAREA">'[6]ATTACH REH-5A REV'!$B$52:$K$169</definedName>
    <definedName name="WorkingDaysPerYear">210</definedName>
    <definedName name="Xref">'[34]xref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9" l="1"/>
  <c r="C20" i="9"/>
  <c r="C22" i="9"/>
  <c r="C15" i="9"/>
  <c r="C21" i="9"/>
  <c r="C19" i="9"/>
  <c r="C18" i="9"/>
  <c r="C16" i="9"/>
  <c r="C23" i="9" l="1"/>
  <c r="C23" i="12"/>
  <c r="C23" i="11"/>
</calcChain>
</file>

<file path=xl/sharedStrings.xml><?xml version="1.0" encoding="utf-8"?>
<sst xmlns="http://schemas.openxmlformats.org/spreadsheetml/2006/main" count="66" uniqueCount="26">
  <si>
    <t>Item 
(a)</t>
  </si>
  <si>
    <t>Columbia Gas of Kentucky</t>
  </si>
  <si>
    <t>Advertising</t>
  </si>
  <si>
    <t>Employee Expenses</t>
  </si>
  <si>
    <t>Miscellaneous</t>
  </si>
  <si>
    <t>Amount
(b)</t>
  </si>
  <si>
    <t>Total</t>
  </si>
  <si>
    <t>Rents and Leases</t>
  </si>
  <si>
    <t>Miscellaneous - Training</t>
  </si>
  <si>
    <t>Dues and Memberships</t>
  </si>
  <si>
    <t>Dues and Membership - Industry</t>
  </si>
  <si>
    <t>Materials Supplies and Postage</t>
  </si>
  <si>
    <t>Staff 1-7</t>
  </si>
  <si>
    <t>Schedule C2</t>
  </si>
  <si>
    <t>Case No. 2024-00092</t>
  </si>
  <si>
    <t>KY PSC Case No. 2024-00092</t>
  </si>
  <si>
    <t>Page 1 of 3</t>
  </si>
  <si>
    <t>Page 2 of 3</t>
  </si>
  <si>
    <t>Page 3 of 3</t>
  </si>
  <si>
    <t>Analysis of Miscellaneous General Expenses - Total Company</t>
  </si>
  <si>
    <t>Analysis of Miscellaneous General Expenses - Columbia Gas of Kentucky</t>
  </si>
  <si>
    <t>Analysis of Miscellaneous General Expenses - NCSC Allocated Expenses to Columbia Gas of Kentucky</t>
  </si>
  <si>
    <r>
      <rPr>
        <sz val="11"/>
        <color rgb="FF231F20"/>
        <rFont val="Calibri"/>
        <family val="2"/>
      </rPr>
      <t>Line No.</t>
    </r>
  </si>
  <si>
    <r>
      <rPr>
        <sz val="11"/>
        <color rgb="FF231F20"/>
        <rFont val="Calibri"/>
        <family val="2"/>
        <scheme val="minor"/>
      </rPr>
      <t>Line No.</t>
    </r>
  </si>
  <si>
    <t>Respondents: Shaeffer and King</t>
  </si>
  <si>
    <t>For the 12 Months Ended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</si>
</sst>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rgb="FF231F20"/>
      <name val="Calibri"/>
      <family val="2"/>
    </font>
    <font>
      <sz val="11"/>
      <name val="Calibri"/>
      <family val="2"/>
    </font>
    <font>
      <sz val="11"/>
      <color rgb="FF231F2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/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medium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rgb="FF231F20"/>
      </right>
      <top/>
      <bottom style="thin">
        <color rgb="FF231F20"/>
      </bottom>
      <diagonal/>
    </border>
    <border>
      <left style="thin">
        <color rgb="FF231F20"/>
      </left>
      <right style="medium">
        <color rgb="FF231F20"/>
      </right>
      <top style="thin">
        <color rgb="FF231F2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2" fontId="0" fillId="0" borderId="0" xfId="1" applyNumberFormat="1" applyFont="1"/>
    <xf numFmtId="41" fontId="0" fillId="0" borderId="14" xfId="1" applyNumberFormat="1" applyFont="1" applyBorder="1"/>
    <xf numFmtId="41" fontId="0" fillId="0" borderId="14" xfId="1" applyNumberFormat="1" applyFont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0" fillId="0" borderId="18" xfId="0" applyNumberFormat="1" applyBorder="1" applyAlignment="1">
      <alignment horizontal="left" vertical="center" wrapText="1"/>
    </xf>
    <xf numFmtId="41" fontId="0" fillId="0" borderId="19" xfId="0" applyNumberFormat="1" applyBorder="1" applyAlignment="1">
      <alignment horizontal="left" vertical="center" wrapText="1"/>
    </xf>
    <xf numFmtId="0" fontId="0" fillId="0" borderId="24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shrinkToFit="1"/>
    </xf>
    <xf numFmtId="0" fontId="5" fillId="0" borderId="6" xfId="0" applyFont="1" applyBorder="1" applyAlignment="1">
      <alignment vertical="top" wrapText="1"/>
    </xf>
    <xf numFmtId="41" fontId="4" fillId="0" borderId="18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165" fontId="4" fillId="0" borderId="0" xfId="0" applyNumberFormat="1" applyFont="1"/>
    <xf numFmtId="164" fontId="5" fillId="0" borderId="2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vertical="top" wrapText="1"/>
    </xf>
    <xf numFmtId="2" fontId="4" fillId="0" borderId="0" xfId="1" applyNumberFormat="1" applyFont="1"/>
    <xf numFmtId="164" fontId="5" fillId="0" borderId="15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vertical="top" wrapText="1"/>
    </xf>
    <xf numFmtId="41" fontId="4" fillId="0" borderId="19" xfId="0" applyNumberFormat="1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top" shrinkToFit="1"/>
    </xf>
    <xf numFmtId="0" fontId="4" fillId="0" borderId="24" xfId="0" applyFont="1" applyBorder="1"/>
    <xf numFmtId="41" fontId="4" fillId="0" borderId="14" xfId="1" applyNumberFormat="1" applyFont="1" applyBorder="1"/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1" fontId="0" fillId="0" borderId="21" xfId="0" applyNumberFormat="1" applyBorder="1" applyAlignment="1">
      <alignment horizontal="left" vertical="center" wrapText="1" indent="2"/>
    </xf>
    <xf numFmtId="2" fontId="0" fillId="0" borderId="0" xfId="0" applyNumberFormat="1"/>
    <xf numFmtId="165" fontId="0" fillId="0" borderId="0" xfId="0" applyNumberFormat="1"/>
    <xf numFmtId="41" fontId="0" fillId="0" borderId="22" xfId="0" applyNumberFormat="1" applyBorder="1" applyAlignment="1">
      <alignment horizontal="left" vertical="center" wrapText="1" indent="2"/>
    </xf>
    <xf numFmtId="0" fontId="8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shrinkToFit="1"/>
    </xf>
    <xf numFmtId="0" fontId="7" fillId="0" borderId="6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vertical="top" wrapText="1"/>
    </xf>
    <xf numFmtId="164" fontId="7" fillId="0" borderId="15" xfId="0" applyNumberFormat="1" applyFont="1" applyBorder="1" applyAlignment="1">
      <alignment horizontal="center" vertical="top" shrinkToFit="1"/>
    </xf>
    <xf numFmtId="0" fontId="8" fillId="0" borderId="16" xfId="0" applyFont="1" applyBorder="1" applyAlignment="1">
      <alignment vertical="top" wrapText="1"/>
    </xf>
    <xf numFmtId="164" fontId="7" fillId="0" borderId="23" xfId="0" applyNumberFormat="1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9">
    <cellStyle name="Comma" xfId="1" builtinId="3"/>
    <cellStyle name="Comma 2" xfId="4" xr:uid="{00000000-0005-0000-0000-000001000000}"/>
    <cellStyle name="Comma 3" xfId="8" xr:uid="{00000000-0005-0000-0000-000002000000}"/>
    <cellStyle name="Currency 2" xfId="3" xr:uid="{00000000-0005-0000-0000-000003000000}"/>
    <cellStyle name="Normal" xfId="0" builtinId="0"/>
    <cellStyle name="Normal 2" xfId="2" xr:uid="{00000000-0005-0000-0000-000005000000}"/>
    <cellStyle name="Normal 2 3" xfId="5" xr:uid="{00000000-0005-0000-0000-000006000000}"/>
    <cellStyle name="Normal 3" xfId="7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37AF-B869-4E2F-A011-113D151E2B30}">
  <dimension ref="A1:F23"/>
  <sheetViews>
    <sheetView tabSelected="1" zoomScaleNormal="100" workbookViewId="0">
      <selection activeCell="F7" sqref="F7"/>
    </sheetView>
  </sheetViews>
  <sheetFormatPr defaultColWidth="8.69140625" defaultRowHeight="14.6" x14ac:dyDescent="0.4"/>
  <cols>
    <col min="1" max="1" width="8.69140625" style="11"/>
    <col min="2" max="2" width="63.69140625" style="12" customWidth="1"/>
    <col min="3" max="3" width="24.53515625" style="12" bestFit="1" customWidth="1"/>
    <col min="4" max="5" width="10" style="12" bestFit="1" customWidth="1"/>
    <col min="6" max="6" width="10.15234375" style="12" bestFit="1" customWidth="1"/>
    <col min="7" max="16384" width="8.69140625" style="12"/>
  </cols>
  <sheetData>
    <row r="1" spans="1:6" x14ac:dyDescent="0.4">
      <c r="C1" s="13" t="s">
        <v>15</v>
      </c>
    </row>
    <row r="2" spans="1:6" x14ac:dyDescent="0.4">
      <c r="C2" s="13" t="s">
        <v>12</v>
      </c>
    </row>
    <row r="3" spans="1:6" x14ac:dyDescent="0.4">
      <c r="C3" s="5" t="s">
        <v>13</v>
      </c>
    </row>
    <row r="4" spans="1:6" x14ac:dyDescent="0.4">
      <c r="C4" s="13" t="s">
        <v>24</v>
      </c>
    </row>
    <row r="5" spans="1:6" x14ac:dyDescent="0.4">
      <c r="C5" s="13" t="s">
        <v>16</v>
      </c>
    </row>
    <row r="6" spans="1:6" ht="15" thickBot="1" x14ac:dyDescent="0.45"/>
    <row r="7" spans="1:6" ht="14.5" customHeight="1" x14ac:dyDescent="0.4">
      <c r="A7" s="55" t="s">
        <v>13</v>
      </c>
      <c r="B7" s="56"/>
      <c r="C7" s="57"/>
    </row>
    <row r="8" spans="1:6" ht="14.5" customHeight="1" x14ac:dyDescent="0.4">
      <c r="A8" s="52" t="s">
        <v>1</v>
      </c>
      <c r="B8" s="53"/>
      <c r="C8" s="54"/>
    </row>
    <row r="9" spans="1:6" ht="14.5" customHeight="1" x14ac:dyDescent="0.4">
      <c r="A9" s="52" t="s">
        <v>14</v>
      </c>
      <c r="B9" s="53"/>
      <c r="C9" s="54"/>
    </row>
    <row r="10" spans="1:6" x14ac:dyDescent="0.4">
      <c r="A10" s="52"/>
      <c r="B10" s="53"/>
      <c r="C10" s="54"/>
    </row>
    <row r="11" spans="1:6" ht="14.5" customHeight="1" x14ac:dyDescent="0.4">
      <c r="A11" s="52" t="s">
        <v>19</v>
      </c>
      <c r="B11" s="53"/>
      <c r="C11" s="54"/>
    </row>
    <row r="12" spans="1:6" ht="14.5" customHeight="1" x14ac:dyDescent="0.4">
      <c r="A12" s="52" t="s">
        <v>25</v>
      </c>
      <c r="B12" s="53"/>
      <c r="C12" s="54"/>
    </row>
    <row r="13" spans="1:6" ht="15" thickBot="1" x14ac:dyDescent="0.45">
      <c r="A13" s="15"/>
      <c r="B13" s="16"/>
      <c r="C13" s="17"/>
    </row>
    <row r="14" spans="1:6" ht="31.5" customHeight="1" thickBot="1" x14ac:dyDescent="0.45">
      <c r="A14" s="18" t="s">
        <v>22</v>
      </c>
      <c r="B14" s="19" t="s">
        <v>0</v>
      </c>
      <c r="C14" s="20" t="s">
        <v>5</v>
      </c>
      <c r="F14" s="14"/>
    </row>
    <row r="15" spans="1:6" ht="26.15" customHeight="1" x14ac:dyDescent="0.4">
      <c r="A15" s="21">
        <v>1</v>
      </c>
      <c r="B15" s="22" t="s">
        <v>2</v>
      </c>
      <c r="C15" s="23">
        <f>'Sch C2 CKY'!C15+'Sch C2 Allocated'!C15</f>
        <v>24198.489999999998</v>
      </c>
      <c r="D15" s="24"/>
      <c r="E15" s="24"/>
      <c r="F15" s="25"/>
    </row>
    <row r="16" spans="1:6" ht="26.15" customHeight="1" x14ac:dyDescent="0.4">
      <c r="A16" s="26">
        <v>2</v>
      </c>
      <c r="B16" s="27" t="s">
        <v>9</v>
      </c>
      <c r="C16" s="23">
        <f>'Sch C2 CKY'!C16+'Sch C2 Allocated'!C16</f>
        <v>51956.95</v>
      </c>
      <c r="D16" s="24"/>
      <c r="E16" s="24"/>
      <c r="F16" s="25"/>
    </row>
    <row r="17" spans="1:6" ht="26.15" customHeight="1" x14ac:dyDescent="0.4">
      <c r="A17" s="26">
        <v>3</v>
      </c>
      <c r="B17" s="27" t="s">
        <v>10</v>
      </c>
      <c r="C17" s="23">
        <f>'Sch C2 CKY'!C17+'Sch C2 Allocated'!C17</f>
        <v>55082.479999999996</v>
      </c>
      <c r="D17" s="24"/>
      <c r="E17" s="24"/>
      <c r="F17" s="25"/>
    </row>
    <row r="18" spans="1:6" ht="26.15" customHeight="1" x14ac:dyDescent="0.4">
      <c r="A18" s="26">
        <v>4</v>
      </c>
      <c r="B18" s="27" t="s">
        <v>3</v>
      </c>
      <c r="C18" s="23">
        <f>'Sch C2 CKY'!C18+'Sch C2 Allocated'!C18</f>
        <v>1240.9000000000015</v>
      </c>
      <c r="D18" s="24"/>
      <c r="E18" s="28"/>
      <c r="F18" s="25"/>
    </row>
    <row r="19" spans="1:6" ht="26.15" customHeight="1" x14ac:dyDescent="0.4">
      <c r="A19" s="26">
        <v>5</v>
      </c>
      <c r="B19" s="27" t="s">
        <v>11</v>
      </c>
      <c r="C19" s="23">
        <f>'Sch C2 CKY'!C19+'Sch C2 Allocated'!C19</f>
        <v>-4.6199999999999983</v>
      </c>
      <c r="D19" s="24"/>
      <c r="E19" s="24"/>
      <c r="F19" s="25"/>
    </row>
    <row r="20" spans="1:6" ht="26.15" customHeight="1" x14ac:dyDescent="0.4">
      <c r="A20" s="26">
        <v>6</v>
      </c>
      <c r="B20" s="27" t="s">
        <v>4</v>
      </c>
      <c r="C20" s="23">
        <f>'Sch C2 CKY'!C20+'Sch C2 Allocated'!C20</f>
        <v>18577.999999999971</v>
      </c>
      <c r="D20" s="24"/>
      <c r="E20" s="24"/>
      <c r="F20" s="25"/>
    </row>
    <row r="21" spans="1:6" ht="26.15" customHeight="1" x14ac:dyDescent="0.4">
      <c r="A21" s="26">
        <v>7</v>
      </c>
      <c r="B21" s="27" t="s">
        <v>8</v>
      </c>
      <c r="C21" s="23">
        <f>'Sch C2 CKY'!C21+'Sch C2 Allocated'!C21</f>
        <v>16528.66</v>
      </c>
      <c r="D21" s="24"/>
      <c r="E21" s="24"/>
      <c r="F21" s="25"/>
    </row>
    <row r="22" spans="1:6" ht="26.15" customHeight="1" x14ac:dyDescent="0.4">
      <c r="A22" s="29">
        <v>8</v>
      </c>
      <c r="B22" s="30" t="s">
        <v>7</v>
      </c>
      <c r="C22" s="31">
        <f>'Sch C2 CKY'!C22+'Sch C2 Allocated'!C22</f>
        <v>-117233.96</v>
      </c>
      <c r="D22" s="24"/>
      <c r="E22" s="24"/>
      <c r="F22" s="25"/>
    </row>
    <row r="23" spans="1:6" ht="15" thickBot="1" x14ac:dyDescent="0.45">
      <c r="A23" s="32">
        <v>9</v>
      </c>
      <c r="B23" s="33" t="s">
        <v>6</v>
      </c>
      <c r="C23" s="34">
        <f>SUM(C15:C22)</f>
        <v>50346.899999999951</v>
      </c>
    </row>
  </sheetData>
  <mergeCells count="6"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scale="84" orientation="portrait" horizontalDpi="1200" verticalDpi="120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B62B-F7CD-41F8-8E3A-8E55F47026B8}">
  <dimension ref="A1:F23"/>
  <sheetViews>
    <sheetView zoomScaleNormal="100" workbookViewId="0">
      <selection activeCell="A12" sqref="A12:C12"/>
    </sheetView>
  </sheetViews>
  <sheetFormatPr defaultRowHeight="14.6" x14ac:dyDescent="0.4"/>
  <cols>
    <col min="1" max="1" width="8.69140625" style="4"/>
    <col min="2" max="2" width="63.69140625" customWidth="1"/>
    <col min="3" max="3" width="35.15234375" customWidth="1"/>
    <col min="4" max="5" width="10" bestFit="1" customWidth="1"/>
    <col min="6" max="6" width="10.15234375" bestFit="1" customWidth="1"/>
  </cols>
  <sheetData>
    <row r="1" spans="1:6" x14ac:dyDescent="0.4">
      <c r="C1" s="5" t="s">
        <v>15</v>
      </c>
    </row>
    <row r="2" spans="1:6" x14ac:dyDescent="0.4">
      <c r="C2" s="5" t="s">
        <v>12</v>
      </c>
    </row>
    <row r="3" spans="1:6" x14ac:dyDescent="0.4">
      <c r="C3" s="5" t="s">
        <v>13</v>
      </c>
    </row>
    <row r="4" spans="1:6" x14ac:dyDescent="0.4">
      <c r="C4" s="13" t="s">
        <v>24</v>
      </c>
    </row>
    <row r="5" spans="1:6" x14ac:dyDescent="0.4">
      <c r="C5" s="5" t="s">
        <v>17</v>
      </c>
    </row>
    <row r="6" spans="1:6" ht="15" thickBot="1" x14ac:dyDescent="0.45"/>
    <row r="7" spans="1:6" x14ac:dyDescent="0.4">
      <c r="A7" s="58" t="s">
        <v>13</v>
      </c>
      <c r="B7" s="59"/>
      <c r="C7" s="60"/>
    </row>
    <row r="8" spans="1:6" x14ac:dyDescent="0.4">
      <c r="A8" s="61" t="s">
        <v>1</v>
      </c>
      <c r="B8" s="62"/>
      <c r="C8" s="63"/>
    </row>
    <row r="9" spans="1:6" x14ac:dyDescent="0.4">
      <c r="A9" s="61" t="s">
        <v>14</v>
      </c>
      <c r="B9" s="62"/>
      <c r="C9" s="63"/>
    </row>
    <row r="10" spans="1:6" x14ac:dyDescent="0.4">
      <c r="A10" s="61"/>
      <c r="B10" s="62"/>
      <c r="C10" s="63"/>
    </row>
    <row r="11" spans="1:6" ht="14.5" customHeight="1" x14ac:dyDescent="0.4">
      <c r="A11" s="61" t="s">
        <v>20</v>
      </c>
      <c r="B11" s="62"/>
      <c r="C11" s="63"/>
    </row>
    <row r="12" spans="1:6" ht="14.5" customHeight="1" x14ac:dyDescent="0.4">
      <c r="A12" s="52" t="s">
        <v>25</v>
      </c>
      <c r="B12" s="53"/>
      <c r="C12" s="54"/>
    </row>
    <row r="13" spans="1:6" ht="15" thickBot="1" x14ac:dyDescent="0.45">
      <c r="A13" s="36"/>
      <c r="B13" s="6"/>
      <c r="C13" s="7"/>
    </row>
    <row r="14" spans="1:6" ht="33.65" customHeight="1" thickBot="1" x14ac:dyDescent="0.45">
      <c r="A14" s="41" t="s">
        <v>23</v>
      </c>
      <c r="B14" s="42" t="s">
        <v>0</v>
      </c>
      <c r="C14" s="43" t="s">
        <v>5</v>
      </c>
      <c r="F14" s="35"/>
    </row>
    <row r="15" spans="1:6" ht="26.15" customHeight="1" x14ac:dyDescent="0.4">
      <c r="A15" s="44">
        <v>1</v>
      </c>
      <c r="B15" s="45" t="s">
        <v>2</v>
      </c>
      <c r="C15" s="37">
        <v>5668.96</v>
      </c>
      <c r="D15" s="38"/>
      <c r="E15" s="38"/>
      <c r="F15" s="39"/>
    </row>
    <row r="16" spans="1:6" ht="26.15" customHeight="1" x14ac:dyDescent="0.4">
      <c r="A16" s="46">
        <v>2</v>
      </c>
      <c r="B16" s="47" t="s">
        <v>9</v>
      </c>
      <c r="C16" s="37">
        <v>26088.97</v>
      </c>
      <c r="D16" s="38"/>
      <c r="E16" s="38"/>
      <c r="F16" s="39"/>
    </row>
    <row r="17" spans="1:6" ht="26.15" customHeight="1" x14ac:dyDescent="0.4">
      <c r="A17" s="46">
        <v>3</v>
      </c>
      <c r="B17" s="47" t="s">
        <v>10</v>
      </c>
      <c r="C17" s="37">
        <v>55082.479999999996</v>
      </c>
      <c r="D17" s="38"/>
      <c r="E17" s="38"/>
      <c r="F17" s="39"/>
    </row>
    <row r="18" spans="1:6" ht="26.15" customHeight="1" x14ac:dyDescent="0.4">
      <c r="A18" s="46">
        <v>4</v>
      </c>
      <c r="B18" s="47" t="s">
        <v>3</v>
      </c>
      <c r="C18" s="37">
        <v>18.52</v>
      </c>
      <c r="D18" s="38"/>
      <c r="E18" s="1"/>
      <c r="F18" s="39"/>
    </row>
    <row r="19" spans="1:6" ht="26.15" customHeight="1" x14ac:dyDescent="0.4">
      <c r="A19" s="46">
        <v>5</v>
      </c>
      <c r="B19" s="47" t="s">
        <v>11</v>
      </c>
      <c r="C19" s="37">
        <v>0</v>
      </c>
      <c r="D19" s="38"/>
      <c r="E19" s="38"/>
      <c r="F19" s="39"/>
    </row>
    <row r="20" spans="1:6" ht="26.15" customHeight="1" x14ac:dyDescent="0.4">
      <c r="A20" s="46">
        <v>6</v>
      </c>
      <c r="B20" s="47" t="s">
        <v>4</v>
      </c>
      <c r="C20" s="37">
        <v>11266.1</v>
      </c>
      <c r="D20" s="38"/>
      <c r="E20" s="38"/>
      <c r="F20" s="39"/>
    </row>
    <row r="21" spans="1:6" ht="26.15" customHeight="1" x14ac:dyDescent="0.4">
      <c r="A21" s="46">
        <v>7</v>
      </c>
      <c r="B21" s="47" t="s">
        <v>8</v>
      </c>
      <c r="C21" s="37">
        <v>14438.71</v>
      </c>
      <c r="D21" s="38"/>
      <c r="E21" s="38"/>
      <c r="F21" s="39"/>
    </row>
    <row r="22" spans="1:6" ht="26.15" customHeight="1" x14ac:dyDescent="0.4">
      <c r="A22" s="48">
        <v>8</v>
      </c>
      <c r="B22" s="49" t="s">
        <v>7</v>
      </c>
      <c r="C22" s="40">
        <v>-117233.96</v>
      </c>
      <c r="D22" s="38"/>
      <c r="E22" s="38"/>
      <c r="F22" s="39"/>
    </row>
    <row r="23" spans="1:6" ht="15" thickBot="1" x14ac:dyDescent="0.45">
      <c r="A23" s="50">
        <v>9</v>
      </c>
      <c r="B23" s="10" t="s">
        <v>6</v>
      </c>
      <c r="C23" s="3">
        <f>SUM(C15:C22)</f>
        <v>-4670.2199999999866</v>
      </c>
    </row>
  </sheetData>
  <mergeCells count="6"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scale="84" orientation="portrait" horizontalDpi="1200" verticalDpi="1200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92D1-ABD3-40C8-9DF6-0F7E3255EE90}">
  <dimension ref="A1:F23"/>
  <sheetViews>
    <sheetView zoomScaleNormal="100" workbookViewId="0">
      <selection activeCell="E12" sqref="E12"/>
    </sheetView>
  </sheetViews>
  <sheetFormatPr defaultRowHeight="14.6" x14ac:dyDescent="0.4"/>
  <cols>
    <col min="1" max="1" width="8.69140625" style="4"/>
    <col min="2" max="2" width="63.69140625" customWidth="1"/>
    <col min="3" max="3" width="24.53515625" bestFit="1" customWidth="1"/>
    <col min="4" max="5" width="10" bestFit="1" customWidth="1"/>
    <col min="6" max="6" width="10.15234375" bestFit="1" customWidth="1"/>
  </cols>
  <sheetData>
    <row r="1" spans="1:6" x14ac:dyDescent="0.4">
      <c r="C1" s="5" t="s">
        <v>15</v>
      </c>
    </row>
    <row r="2" spans="1:6" x14ac:dyDescent="0.4">
      <c r="C2" s="5" t="s">
        <v>12</v>
      </c>
    </row>
    <row r="3" spans="1:6" x14ac:dyDescent="0.4">
      <c r="C3" s="5" t="s">
        <v>13</v>
      </c>
    </row>
    <row r="4" spans="1:6" x14ac:dyDescent="0.4">
      <c r="C4" s="13" t="s">
        <v>24</v>
      </c>
    </row>
    <row r="5" spans="1:6" x14ac:dyDescent="0.4">
      <c r="C5" s="5" t="s">
        <v>18</v>
      </c>
    </row>
    <row r="6" spans="1:6" ht="15" thickBot="1" x14ac:dyDescent="0.45"/>
    <row r="7" spans="1:6" x14ac:dyDescent="0.4">
      <c r="A7" s="58" t="s">
        <v>13</v>
      </c>
      <c r="B7" s="59"/>
      <c r="C7" s="60"/>
    </row>
    <row r="8" spans="1:6" x14ac:dyDescent="0.4">
      <c r="A8" s="61" t="s">
        <v>1</v>
      </c>
      <c r="B8" s="62"/>
      <c r="C8" s="63"/>
    </row>
    <row r="9" spans="1:6" x14ac:dyDescent="0.4">
      <c r="A9" s="61" t="s">
        <v>14</v>
      </c>
      <c r="B9" s="62"/>
      <c r="C9" s="63"/>
    </row>
    <row r="10" spans="1:6" x14ac:dyDescent="0.4">
      <c r="A10" s="61"/>
      <c r="B10" s="62"/>
      <c r="C10" s="63"/>
    </row>
    <row r="11" spans="1:6" ht="14.5" customHeight="1" x14ac:dyDescent="0.4">
      <c r="A11" s="61" t="s">
        <v>21</v>
      </c>
      <c r="B11" s="62"/>
      <c r="C11" s="63"/>
    </row>
    <row r="12" spans="1:6" ht="14.5" customHeight="1" x14ac:dyDescent="0.4">
      <c r="A12" s="52" t="s">
        <v>25</v>
      </c>
      <c r="B12" s="53"/>
      <c r="C12" s="54"/>
    </row>
    <row r="13" spans="1:6" ht="15" thickBot="1" x14ac:dyDescent="0.45">
      <c r="A13" s="36"/>
      <c r="B13" s="6"/>
      <c r="C13" s="7"/>
    </row>
    <row r="14" spans="1:6" ht="33" customHeight="1" thickBot="1" x14ac:dyDescent="0.45">
      <c r="A14" s="41" t="s">
        <v>23</v>
      </c>
      <c r="B14" s="42" t="s">
        <v>0</v>
      </c>
      <c r="C14" s="51" t="s">
        <v>5</v>
      </c>
      <c r="F14" s="35"/>
    </row>
    <row r="15" spans="1:6" ht="26.15" customHeight="1" x14ac:dyDescent="0.4">
      <c r="A15" s="44">
        <v>1</v>
      </c>
      <c r="B15" s="45" t="s">
        <v>2</v>
      </c>
      <c r="C15" s="8">
        <v>18529.53</v>
      </c>
      <c r="D15" s="38"/>
      <c r="E15" s="38"/>
      <c r="F15" s="39"/>
    </row>
    <row r="16" spans="1:6" ht="26.15" customHeight="1" x14ac:dyDescent="0.4">
      <c r="A16" s="46">
        <v>2</v>
      </c>
      <c r="B16" s="47" t="s">
        <v>9</v>
      </c>
      <c r="C16" s="8">
        <v>25867.979999999996</v>
      </c>
      <c r="D16" s="38"/>
      <c r="E16" s="38"/>
      <c r="F16" s="39"/>
    </row>
    <row r="17" spans="1:6" ht="26.15" customHeight="1" x14ac:dyDescent="0.4">
      <c r="A17" s="46">
        <v>3</v>
      </c>
      <c r="B17" s="47" t="s">
        <v>10</v>
      </c>
      <c r="C17" s="8">
        <v>0</v>
      </c>
      <c r="D17" s="38"/>
      <c r="E17" s="38"/>
      <c r="F17" s="39"/>
    </row>
    <row r="18" spans="1:6" ht="26.15" customHeight="1" x14ac:dyDescent="0.4">
      <c r="A18" s="46">
        <v>4</v>
      </c>
      <c r="B18" s="47" t="s">
        <v>3</v>
      </c>
      <c r="C18" s="8">
        <v>1222.3800000000015</v>
      </c>
      <c r="D18" s="38"/>
      <c r="E18" s="1"/>
      <c r="F18" s="39"/>
    </row>
    <row r="19" spans="1:6" ht="26.15" customHeight="1" x14ac:dyDescent="0.4">
      <c r="A19" s="46">
        <v>5</v>
      </c>
      <c r="B19" s="47" t="s">
        <v>11</v>
      </c>
      <c r="C19" s="8">
        <v>-4.6199999999999983</v>
      </c>
      <c r="D19" s="38"/>
      <c r="E19" s="38"/>
      <c r="F19" s="39"/>
    </row>
    <row r="20" spans="1:6" ht="26.15" customHeight="1" x14ac:dyDescent="0.4">
      <c r="A20" s="46">
        <v>6</v>
      </c>
      <c r="B20" s="47" t="s">
        <v>4</v>
      </c>
      <c r="C20" s="8">
        <v>7311.8999999999724</v>
      </c>
      <c r="D20" s="38"/>
      <c r="E20" s="38"/>
      <c r="F20" s="39"/>
    </row>
    <row r="21" spans="1:6" ht="26.15" customHeight="1" x14ac:dyDescent="0.4">
      <c r="A21" s="46">
        <v>7</v>
      </c>
      <c r="B21" s="47" t="s">
        <v>8</v>
      </c>
      <c r="C21" s="8">
        <v>2089.9499999999998</v>
      </c>
      <c r="D21" s="38"/>
      <c r="E21" s="38"/>
      <c r="F21" s="39"/>
    </row>
    <row r="22" spans="1:6" ht="26.15" customHeight="1" x14ac:dyDescent="0.4">
      <c r="A22" s="48">
        <v>8</v>
      </c>
      <c r="B22" s="49" t="s">
        <v>7</v>
      </c>
      <c r="C22" s="9">
        <v>0</v>
      </c>
      <c r="D22" s="38"/>
      <c r="E22" s="38"/>
      <c r="F22" s="39"/>
    </row>
    <row r="23" spans="1:6" ht="15" thickBot="1" x14ac:dyDescent="0.45">
      <c r="A23" s="50">
        <v>9</v>
      </c>
      <c r="B23" s="10" t="s">
        <v>6</v>
      </c>
      <c r="C23" s="2">
        <f>SUM(C15:C22)</f>
        <v>55017.119999999966</v>
      </c>
    </row>
  </sheetData>
  <mergeCells count="6"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scale="84" orientation="portrait" horizontalDpi="1200" verticalDpi="1200" r:id="rId1"/>
  <headerFooter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40991-4C8B-44B6-AFC5-EFFF2FDCB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9911F5-1411-43E1-B7C4-B867D78AEC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02034A-8A66-48CF-953B-CF729F0FFA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C2 Total</vt:lpstr>
      <vt:lpstr>Sch C2 CKY</vt:lpstr>
      <vt:lpstr>Sch C2 Allocated</vt:lpstr>
      <vt:lpstr>'Sch C2 Allocated'!Print_Area</vt:lpstr>
      <vt:lpstr>'Sch C2 CKY'!Print_Area</vt:lpstr>
      <vt:lpstr>'Sch C2 Total'!Print_Area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Heather Temple</cp:lastModifiedBy>
  <cp:lastPrinted>2024-04-29T21:08:54Z</cp:lastPrinted>
  <dcterms:created xsi:type="dcterms:W3CDTF">2021-03-17T21:42:37Z</dcterms:created>
  <dcterms:modified xsi:type="dcterms:W3CDTF">2024-05-29T18:14:32Z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