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B76F23A7-7DE8-49A7-A55E-DEAB52BC8235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CONFIDENTIAL-G-2 Executive Comp" sheetId="2" r:id="rId1"/>
  </sheets>
  <definedNames>
    <definedName name="_xlnm.Print_Area" localSheetId="0">'CONFIDENTIAL-G-2 Executive Comp'!$A$1:$I$242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G20" i="2"/>
  <c r="G24" i="2"/>
  <c r="G25" i="2"/>
  <c r="G26" i="2" s="1"/>
  <c r="G29" i="2"/>
  <c r="G30" i="2"/>
  <c r="G31" i="2"/>
  <c r="G38" i="2"/>
  <c r="G39" i="2"/>
  <c r="G43" i="2"/>
  <c r="G45" i="2" s="1"/>
  <c r="G44" i="2"/>
  <c r="G48" i="2"/>
  <c r="G49" i="2"/>
  <c r="G50" i="2"/>
  <c r="G57" i="2"/>
  <c r="G58" i="2"/>
  <c r="G62" i="2"/>
  <c r="G63" i="2"/>
  <c r="G67" i="2"/>
  <c r="G68" i="2"/>
  <c r="G69" i="2"/>
  <c r="G99" i="2"/>
  <c r="G100" i="2"/>
  <c r="G104" i="2"/>
  <c r="G105" i="2"/>
  <c r="G109" i="2"/>
  <c r="G110" i="2"/>
  <c r="G111" i="2"/>
  <c r="G118" i="2"/>
  <c r="G119" i="2"/>
  <c r="G123" i="2"/>
  <c r="G124" i="2"/>
  <c r="G128" i="2"/>
  <c r="G129" i="2"/>
  <c r="G130" i="2"/>
  <c r="G137" i="2"/>
  <c r="G138" i="2"/>
  <c r="G142" i="2"/>
  <c r="G143" i="2"/>
  <c r="G147" i="2"/>
  <c r="G148" i="2"/>
  <c r="G149" i="2"/>
  <c r="G180" i="2"/>
  <c r="G181" i="2"/>
  <c r="G185" i="2"/>
  <c r="G186" i="2"/>
  <c r="G190" i="2"/>
  <c r="G191" i="2"/>
  <c r="G192" i="2"/>
  <c r="G199" i="2"/>
  <c r="G200" i="2"/>
  <c r="G204" i="2"/>
  <c r="G205" i="2"/>
  <c r="G209" i="2"/>
  <c r="G210" i="2"/>
  <c r="G211" i="2"/>
  <c r="G218" i="2"/>
  <c r="G219" i="2"/>
  <c r="G223" i="2"/>
  <c r="G224" i="2"/>
  <c r="G228" i="2"/>
  <c r="G229" i="2"/>
  <c r="G230" i="2"/>
  <c r="A233" i="2"/>
  <c r="A232" i="2"/>
  <c r="I231" i="2"/>
  <c r="G231" i="2"/>
  <c r="E231" i="2"/>
  <c r="A231" i="2"/>
  <c r="A230" i="2"/>
  <c r="A229" i="2"/>
  <c r="A228" i="2"/>
  <c r="A227" i="2"/>
  <c r="A226" i="2"/>
  <c r="I225" i="2"/>
  <c r="E225" i="2"/>
  <c r="A225" i="2"/>
  <c r="A224" i="2"/>
  <c r="A223" i="2"/>
  <c r="A222" i="2"/>
  <c r="A221" i="2"/>
  <c r="I220" i="2"/>
  <c r="E220" i="2"/>
  <c r="A220" i="2"/>
  <c r="A219" i="2"/>
  <c r="A218" i="2"/>
  <c r="A217" i="2"/>
  <c r="A216" i="2"/>
  <c r="A215" i="2"/>
  <c r="A214" i="2"/>
  <c r="A213" i="2"/>
  <c r="I212" i="2"/>
  <c r="E212" i="2"/>
  <c r="A212" i="2"/>
  <c r="A211" i="2"/>
  <c r="A210" i="2"/>
  <c r="A209" i="2"/>
  <c r="A208" i="2"/>
  <c r="A207" i="2"/>
  <c r="I206" i="2"/>
  <c r="E206" i="2"/>
  <c r="A206" i="2"/>
  <c r="A205" i="2"/>
  <c r="A204" i="2"/>
  <c r="A203" i="2"/>
  <c r="A202" i="2"/>
  <c r="I201" i="2"/>
  <c r="E201" i="2"/>
  <c r="A201" i="2"/>
  <c r="A200" i="2"/>
  <c r="A199" i="2"/>
  <c r="A198" i="2"/>
  <c r="A197" i="2"/>
  <c r="A196" i="2"/>
  <c r="A195" i="2"/>
  <c r="A194" i="2"/>
  <c r="I193" i="2"/>
  <c r="E193" i="2"/>
  <c r="A193" i="2"/>
  <c r="A192" i="2"/>
  <c r="A191" i="2"/>
  <c r="A190" i="2"/>
  <c r="A189" i="2"/>
  <c r="A188" i="2"/>
  <c r="I187" i="2"/>
  <c r="E187" i="2"/>
  <c r="A187" i="2"/>
  <c r="A186" i="2"/>
  <c r="A185" i="2"/>
  <c r="A184" i="2"/>
  <c r="A183" i="2"/>
  <c r="I182" i="2"/>
  <c r="E182" i="2"/>
  <c r="A182" i="2"/>
  <c r="A181" i="2"/>
  <c r="A180" i="2"/>
  <c r="A179" i="2"/>
  <c r="A178" i="2"/>
  <c r="I169" i="2"/>
  <c r="A152" i="2"/>
  <c r="A151" i="2"/>
  <c r="I150" i="2"/>
  <c r="E150" i="2"/>
  <c r="A150" i="2"/>
  <c r="A149" i="2"/>
  <c r="A148" i="2"/>
  <c r="A147" i="2"/>
  <c r="A146" i="2"/>
  <c r="A145" i="2"/>
  <c r="I144" i="2"/>
  <c r="F144" i="2"/>
  <c r="E144" i="2"/>
  <c r="A144" i="2"/>
  <c r="A143" i="2"/>
  <c r="A142" i="2"/>
  <c r="A141" i="2"/>
  <c r="A140" i="2"/>
  <c r="I139" i="2"/>
  <c r="E139" i="2"/>
  <c r="A139" i="2"/>
  <c r="A138" i="2"/>
  <c r="A137" i="2"/>
  <c r="A136" i="2"/>
  <c r="A135" i="2"/>
  <c r="A134" i="2"/>
  <c r="A133" i="2"/>
  <c r="A132" i="2"/>
  <c r="I131" i="2"/>
  <c r="E131" i="2"/>
  <c r="A131" i="2"/>
  <c r="A130" i="2"/>
  <c r="A129" i="2"/>
  <c r="A128" i="2"/>
  <c r="A127" i="2"/>
  <c r="A126" i="2"/>
  <c r="I125" i="2"/>
  <c r="E125" i="2"/>
  <c r="A125" i="2"/>
  <c r="A124" i="2"/>
  <c r="A123" i="2"/>
  <c r="A122" i="2"/>
  <c r="A121" i="2"/>
  <c r="I120" i="2"/>
  <c r="E120" i="2"/>
  <c r="A120" i="2"/>
  <c r="A119" i="2"/>
  <c r="A118" i="2"/>
  <c r="A117" i="2"/>
  <c r="A116" i="2"/>
  <c r="A115" i="2"/>
  <c r="A114" i="2"/>
  <c r="A113" i="2"/>
  <c r="I112" i="2"/>
  <c r="E112" i="2"/>
  <c r="A112" i="2"/>
  <c r="A111" i="2"/>
  <c r="A110" i="2"/>
  <c r="A109" i="2"/>
  <c r="A108" i="2"/>
  <c r="A107" i="2"/>
  <c r="I106" i="2"/>
  <c r="E106" i="2"/>
  <c r="A106" i="2"/>
  <c r="A105" i="2"/>
  <c r="G106" i="2"/>
  <c r="A104" i="2"/>
  <c r="A103" i="2"/>
  <c r="A102" i="2"/>
  <c r="I101" i="2"/>
  <c r="E101" i="2"/>
  <c r="A101" i="2"/>
  <c r="A100" i="2"/>
  <c r="G101" i="2"/>
  <c r="A99" i="2"/>
  <c r="A98" i="2"/>
  <c r="A97" i="2"/>
  <c r="I88" i="2"/>
  <c r="A72" i="2"/>
  <c r="A71" i="2"/>
  <c r="I70" i="2"/>
  <c r="E70" i="2"/>
  <c r="A70" i="2"/>
  <c r="A69" i="2"/>
  <c r="A68" i="2"/>
  <c r="A67" i="2"/>
  <c r="A66" i="2"/>
  <c r="A65" i="2"/>
  <c r="I64" i="2"/>
  <c r="E64" i="2"/>
  <c r="A64" i="2"/>
  <c r="A63" i="2"/>
  <c r="A62" i="2"/>
  <c r="A61" i="2"/>
  <c r="A60" i="2"/>
  <c r="I59" i="2"/>
  <c r="E59" i="2"/>
  <c r="A59" i="2"/>
  <c r="A58" i="2"/>
  <c r="A57" i="2"/>
  <c r="A56" i="2"/>
  <c r="A55" i="2"/>
  <c r="A54" i="2"/>
  <c r="A53" i="2"/>
  <c r="A52" i="2"/>
  <c r="I51" i="2"/>
  <c r="E51" i="2"/>
  <c r="A51" i="2"/>
  <c r="A50" i="2"/>
  <c r="A49" i="2"/>
  <c r="A48" i="2"/>
  <c r="A47" i="2"/>
  <c r="A46" i="2"/>
  <c r="I45" i="2"/>
  <c r="E45" i="2"/>
  <c r="A45" i="2"/>
  <c r="A44" i="2"/>
  <c r="A43" i="2"/>
  <c r="A42" i="2"/>
  <c r="A41" i="2"/>
  <c r="I40" i="2"/>
  <c r="E40" i="2"/>
  <c r="A40" i="2"/>
  <c r="A39" i="2"/>
  <c r="A38" i="2"/>
  <c r="A37" i="2"/>
  <c r="A36" i="2"/>
  <c r="A35" i="2"/>
  <c r="A34" i="2"/>
  <c r="A33" i="2"/>
  <c r="I32" i="2"/>
  <c r="E32" i="2"/>
  <c r="A32" i="2"/>
  <c r="A31" i="2"/>
  <c r="A30" i="2"/>
  <c r="A29" i="2"/>
  <c r="A28" i="2"/>
  <c r="A27" i="2"/>
  <c r="I26" i="2"/>
  <c r="E26" i="2"/>
  <c r="A26" i="2"/>
  <c r="A25" i="2"/>
  <c r="A24" i="2"/>
  <c r="A23" i="2"/>
  <c r="A22" i="2"/>
  <c r="I21" i="2"/>
  <c r="I34" i="2" s="1"/>
  <c r="G21" i="2"/>
  <c r="E21" i="2"/>
  <c r="A21" i="2"/>
  <c r="A20" i="2"/>
  <c r="A19" i="2"/>
  <c r="A18" i="2"/>
  <c r="A17" i="2"/>
  <c r="A166" i="2"/>
  <c r="A84" i="2"/>
  <c r="A83" i="2"/>
  <c r="A82" i="2"/>
  <c r="A81" i="2"/>
  <c r="G144" i="2" l="1"/>
  <c r="G206" i="2"/>
  <c r="G51" i="2"/>
  <c r="G220" i="2"/>
  <c r="G233" i="2" s="1"/>
  <c r="I133" i="2"/>
  <c r="G112" i="2"/>
  <c r="G182" i="2"/>
  <c r="G225" i="2"/>
  <c r="G70" i="2"/>
  <c r="G64" i="2"/>
  <c r="G131" i="2"/>
  <c r="G193" i="2"/>
  <c r="G32" i="2"/>
  <c r="E233" i="2"/>
  <c r="I233" i="2"/>
  <c r="I214" i="2"/>
  <c r="G212" i="2"/>
  <c r="G201" i="2"/>
  <c r="G214" i="2" s="1"/>
  <c r="I195" i="2"/>
  <c r="G187" i="2"/>
  <c r="G150" i="2"/>
  <c r="G139" i="2"/>
  <c r="G152" i="2" s="1"/>
  <c r="I152" i="2"/>
  <c r="G125" i="2"/>
  <c r="G120" i="2"/>
  <c r="G133" i="2" s="1"/>
  <c r="I114" i="2"/>
  <c r="I72" i="2"/>
  <c r="G59" i="2"/>
  <c r="G72" i="2" s="1"/>
  <c r="I53" i="2"/>
  <c r="G40" i="2"/>
  <c r="G53" i="2" s="1"/>
  <c r="E53" i="2"/>
  <c r="E133" i="2"/>
  <c r="E152" i="2"/>
  <c r="E214" i="2"/>
  <c r="E34" i="2"/>
  <c r="E195" i="2"/>
  <c r="G34" i="2"/>
  <c r="E72" i="2"/>
  <c r="G114" i="2"/>
  <c r="E114" i="2"/>
  <c r="A85" i="2"/>
  <c r="A165" i="2"/>
  <c r="A162" i="2"/>
  <c r="A163" i="2"/>
  <c r="A164" i="2"/>
  <c r="G195" i="2" l="1"/>
</calcChain>
</file>

<file path=xl/sharedStrings.xml><?xml version="1.0" encoding="utf-8"?>
<sst xmlns="http://schemas.openxmlformats.org/spreadsheetml/2006/main" count="206" uniqueCount="55">
  <si>
    <t>CONFIDENTIAL</t>
  </si>
  <si>
    <t>DATA:___X___BASE PERIOD___X___FORECASTED PERIOD</t>
  </si>
  <si>
    <t>SCHEDULE G-2</t>
  </si>
  <si>
    <r>
      <t xml:space="preserve">TYPE OF FILING: </t>
    </r>
    <r>
      <rPr>
        <u/>
        <sz val="9"/>
        <rFont val="Arial"/>
        <family val="2"/>
      </rPr>
      <t>_</t>
    </r>
    <r>
      <rPr>
        <sz val="9"/>
        <rFont val="Arial"/>
        <family val="2"/>
      </rPr>
      <t xml:space="preserve"> ORIGINAL _ UPDATE </t>
    </r>
    <r>
      <rPr>
        <u/>
        <sz val="9"/>
        <color rgb="FFFF0000"/>
        <rFont val="Arial"/>
        <family val="2"/>
      </rPr>
      <t>X</t>
    </r>
    <r>
      <rPr>
        <sz val="9"/>
        <rFont val="Arial"/>
        <family val="2"/>
      </rPr>
      <t xml:space="preserve"> REVISED</t>
    </r>
  </si>
  <si>
    <t>PAGE 1 OF 3</t>
  </si>
  <si>
    <t xml:space="preserve">WORKPAPER REFERENCE NO(S). </t>
  </si>
  <si>
    <t>LINE</t>
  </si>
  <si>
    <t>BASE</t>
  </si>
  <si>
    <t xml:space="preserve">FORECASTED </t>
  </si>
  <si>
    <t>NO.</t>
  </si>
  <si>
    <t>DESCRIPTION</t>
  </si>
  <si>
    <t>PERIOD</t>
  </si>
  <si>
    <t>ADJUSTMENTS</t>
  </si>
  <si>
    <t>(1)</t>
  </si>
  <si>
    <t>(2)</t>
  </si>
  <si>
    <t>(3)</t>
  </si>
  <si>
    <t>Lloyd Yates, NiSource President and Chief Executive Officer [1]</t>
  </si>
  <si>
    <t>Gross Payroll</t>
  </si>
  <si>
    <t xml:space="preserve">    Salary [2]</t>
  </si>
  <si>
    <t xml:space="preserve">    Other Allowances and Compensation [3]</t>
  </si>
  <si>
    <t xml:space="preserve">    Total Salary and Compensation</t>
  </si>
  <si>
    <t>Employee Benefits</t>
  </si>
  <si>
    <t xml:space="preserve">    Pensions</t>
  </si>
  <si>
    <t xml:space="preserve">    Other Benefits</t>
  </si>
  <si>
    <t xml:space="preserve">    Total Employee Benefits</t>
  </si>
  <si>
    <t>Payroll Taxes</t>
  </si>
  <si>
    <t xml:space="preserve">    F.I.C.A.</t>
  </si>
  <si>
    <t xml:space="preserve">    Federal Unemployment</t>
  </si>
  <si>
    <t xml:space="preserve">    State Unemployment</t>
  </si>
  <si>
    <t xml:space="preserve">    Total Payroll Taxes</t>
  </si>
  <si>
    <t>Total Compensation</t>
  </si>
  <si>
    <t>Shawn Anderson, NiSource Executive Vice President and Chief Financial Officer [1]</t>
  </si>
  <si>
    <t>Melody Brimingham, NiSource Executive Vice President and Group Utilities President [1]</t>
  </si>
  <si>
    <t>[1] Non-Columbia officer compensation reflects only the portion allocated to Columbia Gas of Kentucky.</t>
  </si>
  <si>
    <t>[2] Salary is reflective of the officer's annual gross base salary.</t>
  </si>
  <si>
    <t>[3] Other Allowances and Compensation is inclusive of: (1) Gross Short-Term Incentive (STI) Compensation paid during the Base Period (BP), and target budget STI in the Forecated Test Period (FTP); (2) Long-Term Incentive (LTI) Compensation granted or distributed during the Base Period; note, the FTP reflectes the same BP amount for LTI as it is the most current information known; and (3) Other Compensation includes relocation and / or signing bonus. As Other Compensation costs are one-time and non-recurring they are not included in Columbia's Forecasted Period budget nor are these costs included in Columbia's revenue requirement.</t>
  </si>
  <si>
    <t>PAGE 2 OF 3</t>
  </si>
  <si>
    <t>William Jefferson, NiSource Executive Vice President and Chief Operating and Safety Officer [1]</t>
  </si>
  <si>
    <t>Michael Luhrs, NiSource Executive Vice President Strategy, Risk, and Chief Commercial Officer [1]</t>
  </si>
  <si>
    <t>Donald Brown, NiSource Chief Innovation Officer [1,4]</t>
  </si>
  <si>
    <t>[4] The role of NiSource Executive Vice President &amp; Chief Innovation Officer ceased effective May 1, 2024.</t>
  </si>
  <si>
    <t>PAGE 3 OF 3</t>
  </si>
  <si>
    <t>Kimra Cole, Columbia Gas of Kentucky President &amp; Chief Operating Officer</t>
  </si>
  <si>
    <t>David Roy, Columbia Gas of Kentucky Vice President Gas Operations [1]</t>
  </si>
  <si>
    <t>Donald Ayers, Columbia Gas of Kentucky Vice President Gas Operations [1]</t>
  </si>
  <si>
    <t>[1] Columbia Gas of Kentucky's Vice President of Operations role was occupied by David Roy during the month of September 2023.</t>
  </si>
  <si>
    <t>Donald Ayers began tenature as Columbia Gas of Kentucky Vice President Gas Operations on December 1, 2023.</t>
  </si>
  <si>
    <t>COLUMBIA GAS OF KENTUCKY, INC.</t>
  </si>
  <si>
    <t>CASE NO. 2024 - 00092</t>
  </si>
  <si>
    <t>BASE PERIOD: TWELVE MONTHS ENDED AUGUST 31, 2024</t>
  </si>
  <si>
    <t>FORECASTED TEST PERIOD: TWELVE MONTHS ENDED DECEMBER 31, 2025</t>
  </si>
  <si>
    <t>WITNESSES: SHAEFFER</t>
  </si>
  <si>
    <t>OWENS</t>
  </si>
  <si>
    <t>WITNESS: SHAEFFER</t>
  </si>
  <si>
    <t>EXECUTIVE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</si>
</sst>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Tms Rmn"/>
    </font>
    <font>
      <u/>
      <sz val="9"/>
      <name val="Arial"/>
      <family val="2"/>
    </font>
    <font>
      <u/>
      <sz val="9"/>
      <color rgb="FFFF0000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9" fontId="5" fillId="0" borderId="0" xfId="1" applyNumberFormat="1" applyFont="1" applyAlignment="1">
      <alignment horizontal="center" vertical="center"/>
    </xf>
    <xf numFmtId="10" fontId="2" fillId="0" borderId="0" xfId="4" applyNumberFormat="1" applyFont="1" applyFill="1" applyBorder="1" applyAlignment="1">
      <alignment vertical="center"/>
    </xf>
    <xf numFmtId="164" fontId="2" fillId="0" borderId="0" xfId="3" applyNumberFormat="1" applyFont="1" applyFill="1" applyBorder="1"/>
    <xf numFmtId="10" fontId="2" fillId="0" borderId="0" xfId="4" applyNumberFormat="1" applyFont="1" applyFill="1" applyBorder="1"/>
    <xf numFmtId="10" fontId="2" fillId="0" borderId="0" xfId="4" applyNumberFormat="1" applyFont="1" applyFill="1" applyAlignment="1">
      <alignment vertical="center"/>
    </xf>
    <xf numFmtId="0" fontId="2" fillId="0" borderId="0" xfId="1" applyFont="1"/>
    <xf numFmtId="0" fontId="5" fillId="0" borderId="0" xfId="1" applyFont="1"/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2" fillId="0" borderId="0" xfId="1" applyNumberFormat="1" applyFont="1"/>
    <xf numFmtId="0" fontId="2" fillId="0" borderId="0" xfId="1" applyFont="1" applyAlignment="1">
      <alignment horizontal="left" vertical="top"/>
    </xf>
    <xf numFmtId="0" fontId="7" fillId="0" borderId="0" xfId="1" applyFont="1"/>
    <xf numFmtId="9" fontId="5" fillId="0" borderId="0" xfId="1" applyNumberFormat="1" applyFont="1" applyAlignment="1">
      <alignment horizontal="center"/>
    </xf>
    <xf numFmtId="10" fontId="2" fillId="0" borderId="0" xfId="4" applyNumberFormat="1" applyFont="1" applyFill="1"/>
    <xf numFmtId="0" fontId="2" fillId="0" borderId="0" xfId="1" applyFont="1" applyAlignment="1">
      <alignment horizontal="center"/>
    </xf>
    <xf numFmtId="165" fontId="2" fillId="0" borderId="0" xfId="5" applyNumberFormat="1" applyFont="1" applyFill="1" applyBorder="1" applyAlignment="1">
      <alignment vertical="center"/>
    </xf>
    <xf numFmtId="165" fontId="2" fillId="0" borderId="0" xfId="5" applyNumberFormat="1" applyFont="1" applyFill="1" applyBorder="1"/>
    <xf numFmtId="0" fontId="2" fillId="2" borderId="0" xfId="1" applyFont="1" applyFill="1"/>
    <xf numFmtId="164" fontId="2" fillId="3" borderId="0" xfId="3" applyNumberFormat="1" applyFont="1" applyFill="1" applyBorder="1" applyAlignment="1">
      <alignment vertical="center"/>
    </xf>
    <xf numFmtId="10" fontId="2" fillId="3" borderId="0" xfId="4" applyNumberFormat="1" applyFont="1" applyFill="1" applyBorder="1" applyAlignment="1">
      <alignment vertical="center"/>
    </xf>
    <xf numFmtId="164" fontId="2" fillId="3" borderId="1" xfId="3" applyNumberFormat="1" applyFont="1" applyFill="1" applyBorder="1" applyAlignment="1">
      <alignment vertical="center"/>
    </xf>
    <xf numFmtId="164" fontId="2" fillId="3" borderId="0" xfId="3" applyNumberFormat="1" applyFont="1" applyFill="1" applyBorder="1"/>
    <xf numFmtId="10" fontId="2" fillId="3" borderId="0" xfId="4" applyNumberFormat="1" applyFont="1" applyFill="1" applyBorder="1"/>
    <xf numFmtId="165" fontId="8" fillId="3" borderId="0" xfId="5" applyNumberFormat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9" fontId="2" fillId="3" borderId="0" xfId="4" applyFont="1" applyFill="1" applyBorder="1" applyAlignment="1">
      <alignment vertical="center"/>
    </xf>
    <xf numFmtId="0" fontId="2" fillId="3" borderId="0" xfId="1" applyFont="1" applyFill="1"/>
    <xf numFmtId="0" fontId="5" fillId="3" borderId="0" xfId="1" applyFont="1" applyFill="1"/>
    <xf numFmtId="164" fontId="2" fillId="3" borderId="3" xfId="3" applyNumberFormat="1" applyFont="1" applyFill="1" applyBorder="1" applyAlignment="1">
      <alignment vertical="center"/>
    </xf>
    <xf numFmtId="164" fontId="2" fillId="3" borderId="1" xfId="3" applyNumberFormat="1" applyFont="1" applyFill="1" applyBorder="1"/>
    <xf numFmtId="164" fontId="2" fillId="3" borderId="0" xfId="4" applyNumberFormat="1" applyFont="1" applyFill="1" applyBorder="1"/>
    <xf numFmtId="165" fontId="8" fillId="3" borderId="0" xfId="5" applyNumberFormat="1" applyFont="1" applyFill="1" applyBorder="1"/>
    <xf numFmtId="9" fontId="2" fillId="3" borderId="0" xfId="4" applyFont="1" applyFill="1" applyBorder="1"/>
    <xf numFmtId="165" fontId="2" fillId="3" borderId="1" xfId="5" applyNumberFormat="1" applyFont="1" applyFill="1" applyBorder="1"/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</cellXfs>
  <cellStyles count="6">
    <cellStyle name="Comma 2 4" xfId="5" xr:uid="{00000000-0005-0000-0000-000000000000}"/>
    <cellStyle name="Currency 2" xfId="3" xr:uid="{00000000-0005-0000-0000-000001000000}"/>
    <cellStyle name="Normal" xfId="0" builtinId="0"/>
    <cellStyle name="Normal 2 3" xfId="1" xr:uid="{00000000-0005-0000-0000-000003000000}"/>
    <cellStyle name="Normal 8" xfId="2" xr:uid="{00000000-0005-0000-0000-000004000000}"/>
    <cellStyle name="Percent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242"/>
  <sheetViews>
    <sheetView showGridLines="0" tabSelected="1" view="pageLayout" zoomScaleNormal="100" zoomScaleSheetLayoutView="100" workbookViewId="0">
      <selection activeCell="L10" sqref="L10"/>
    </sheetView>
  </sheetViews>
  <sheetFormatPr defaultColWidth="8" defaultRowHeight="11.6" x14ac:dyDescent="0.4"/>
  <cols>
    <col min="1" max="1" width="6" style="2" customWidth="1"/>
    <col min="2" max="2" width="1.53515625" style="2" customWidth="1"/>
    <col min="3" max="3" width="47.3046875" style="2" customWidth="1"/>
    <col min="4" max="4" width="1.53515625" style="2" customWidth="1"/>
    <col min="5" max="5" width="19.15234375" style="2" customWidth="1"/>
    <col min="6" max="6" width="1.53515625" style="2" customWidth="1"/>
    <col min="7" max="7" width="19.15234375" style="2" customWidth="1"/>
    <col min="8" max="8" width="1.53515625" style="2" customWidth="1"/>
    <col min="9" max="9" width="19.15234375" style="2" customWidth="1"/>
    <col min="10" max="10" width="3" style="2" customWidth="1"/>
    <col min="11" max="16384" width="8" style="2"/>
  </cols>
  <sheetData>
    <row r="1" spans="1:14" x14ac:dyDescent="0.4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14" x14ac:dyDescent="0.4">
      <c r="A2" s="52" t="s">
        <v>48</v>
      </c>
      <c r="B2" s="52"/>
      <c r="C2" s="52"/>
      <c r="D2" s="52"/>
      <c r="E2" s="52"/>
      <c r="F2" s="52"/>
      <c r="G2" s="52"/>
      <c r="H2" s="52"/>
      <c r="I2" s="52"/>
    </row>
    <row r="3" spans="1:14" x14ac:dyDescent="0.4">
      <c r="A3" s="52" t="s">
        <v>54</v>
      </c>
      <c r="B3" s="52"/>
      <c r="C3" s="52"/>
      <c r="D3" s="52"/>
      <c r="E3" s="52"/>
      <c r="F3" s="52"/>
      <c r="G3" s="52"/>
      <c r="H3" s="52"/>
      <c r="I3" s="52"/>
    </row>
    <row r="4" spans="1:14" x14ac:dyDescent="0.4">
      <c r="A4" s="52" t="s">
        <v>49</v>
      </c>
      <c r="B4" s="52"/>
      <c r="C4" s="52"/>
      <c r="D4" s="52"/>
      <c r="E4" s="52"/>
      <c r="F4" s="52"/>
      <c r="G4" s="52"/>
      <c r="H4" s="52"/>
      <c r="I4" s="52"/>
    </row>
    <row r="5" spans="1:14" x14ac:dyDescent="0.4">
      <c r="A5" s="52" t="s">
        <v>50</v>
      </c>
      <c r="B5" s="52"/>
      <c r="C5" s="52"/>
      <c r="D5" s="52"/>
      <c r="E5" s="52"/>
      <c r="F5" s="52"/>
      <c r="G5" s="52"/>
      <c r="H5" s="52"/>
      <c r="I5" s="52"/>
    </row>
    <row r="6" spans="1:14" x14ac:dyDescent="0.4">
      <c r="A6" s="1"/>
      <c r="B6" s="1"/>
      <c r="C6" s="1"/>
      <c r="D6" s="1"/>
      <c r="E6" s="1"/>
      <c r="F6" s="1"/>
      <c r="G6" s="1"/>
      <c r="H6" s="1"/>
      <c r="I6" s="1"/>
    </row>
    <row r="7" spans="1:14" x14ac:dyDescent="0.4">
      <c r="I7" s="3" t="s">
        <v>0</v>
      </c>
    </row>
    <row r="8" spans="1:14" x14ac:dyDescent="0.4">
      <c r="A8" s="2" t="s">
        <v>1</v>
      </c>
      <c r="I8" s="4" t="s">
        <v>2</v>
      </c>
    </row>
    <row r="9" spans="1:14" x14ac:dyDescent="0.4">
      <c r="A9" s="5" t="s">
        <v>3</v>
      </c>
      <c r="B9" s="6"/>
      <c r="C9" s="7"/>
      <c r="I9" s="4" t="s">
        <v>4</v>
      </c>
    </row>
    <row r="10" spans="1:14" x14ac:dyDescent="0.4">
      <c r="A10" s="2" t="s">
        <v>5</v>
      </c>
      <c r="I10" s="4" t="s">
        <v>51</v>
      </c>
    </row>
    <row r="11" spans="1:14" x14ac:dyDescent="0.4">
      <c r="I11" s="4" t="s">
        <v>52</v>
      </c>
    </row>
    <row r="12" spans="1:14" ht="12.75" customHeight="1" x14ac:dyDescent="0.4">
      <c r="A12" s="8"/>
      <c r="B12" s="8"/>
      <c r="C12" s="8"/>
      <c r="D12" s="8"/>
      <c r="E12" s="8"/>
      <c r="F12" s="8"/>
      <c r="G12" s="8"/>
      <c r="H12" s="8"/>
      <c r="I12" s="8"/>
      <c r="K12" s="9"/>
      <c r="L12" s="9"/>
      <c r="M12" s="9"/>
      <c r="N12" s="9"/>
    </row>
    <row r="13" spans="1:14" ht="12.75" customHeight="1" x14ac:dyDescent="0.4">
      <c r="A13" s="1" t="s">
        <v>6</v>
      </c>
      <c r="E13" s="1" t="s">
        <v>7</v>
      </c>
      <c r="G13" s="1"/>
      <c r="I13" s="10" t="s">
        <v>8</v>
      </c>
      <c r="K13" s="9"/>
      <c r="L13" s="9"/>
      <c r="M13" s="9"/>
      <c r="N13" s="9"/>
    </row>
    <row r="14" spans="1:14" ht="12.75" customHeight="1" x14ac:dyDescent="0.4">
      <c r="A14" s="11" t="s">
        <v>9</v>
      </c>
      <c r="B14" s="8"/>
      <c r="C14" s="11" t="s">
        <v>10</v>
      </c>
      <c r="D14" s="8"/>
      <c r="E14" s="11" t="s">
        <v>11</v>
      </c>
      <c r="F14" s="8"/>
      <c r="G14" s="11" t="s">
        <v>12</v>
      </c>
      <c r="H14" s="8"/>
      <c r="I14" s="11" t="s">
        <v>11</v>
      </c>
      <c r="K14" s="9"/>
      <c r="L14" s="9"/>
      <c r="M14" s="9"/>
      <c r="N14" s="9"/>
    </row>
    <row r="15" spans="1:14" ht="12.75" customHeight="1" x14ac:dyDescent="0.4">
      <c r="A15" s="12"/>
      <c r="B15" s="12"/>
      <c r="C15" s="12"/>
      <c r="D15" s="12"/>
      <c r="E15" s="12" t="s">
        <v>13</v>
      </c>
      <c r="F15" s="12"/>
      <c r="G15" s="12" t="s">
        <v>14</v>
      </c>
      <c r="I15" s="12" t="s">
        <v>15</v>
      </c>
      <c r="K15" s="9"/>
      <c r="L15" s="9"/>
      <c r="M15" s="9"/>
      <c r="N15" s="9"/>
    </row>
    <row r="16" spans="1:14" ht="12.75" customHeight="1" x14ac:dyDescent="0.4">
      <c r="A16" s="1"/>
      <c r="C16" s="1"/>
      <c r="E16" s="1"/>
      <c r="G16" s="1"/>
      <c r="I16" s="1"/>
      <c r="K16" s="9"/>
      <c r="L16" s="9"/>
      <c r="M16" s="9"/>
      <c r="N16" s="9"/>
    </row>
    <row r="17" spans="1:14" ht="12.75" customHeight="1" x14ac:dyDescent="0.4">
      <c r="A17" s="13">
        <f>IF(ISBLANK(C17),"",COUNTA($C$17:C17))</f>
        <v>1</v>
      </c>
      <c r="C17" s="14" t="s">
        <v>16</v>
      </c>
      <c r="K17" s="9"/>
      <c r="L17" s="9"/>
      <c r="M17" s="9"/>
      <c r="N17" s="9"/>
    </row>
    <row r="18" spans="1:14" ht="12.75" customHeight="1" x14ac:dyDescent="0.4">
      <c r="A18" s="13">
        <f>IF(ISBLANK(C18),"",COUNTA($C$17:C18))</f>
        <v>2</v>
      </c>
      <c r="C18" s="15" t="s">
        <v>17</v>
      </c>
      <c r="E18" s="16"/>
      <c r="I18" s="17"/>
      <c r="K18" s="9"/>
      <c r="L18" s="9"/>
      <c r="M18" s="9"/>
      <c r="N18" s="9"/>
    </row>
    <row r="19" spans="1:14" ht="12.75" customHeight="1" x14ac:dyDescent="0.4">
      <c r="A19" s="13">
        <f>IF(ISBLANK(C19),"",COUNTA($C$17:C19))</f>
        <v>3</v>
      </c>
      <c r="C19" s="2" t="s">
        <v>18</v>
      </c>
      <c r="E19" s="35"/>
      <c r="F19" s="36"/>
      <c r="G19" s="35">
        <f>+I19-E19</f>
        <v>0</v>
      </c>
      <c r="H19" s="36"/>
      <c r="I19" s="35"/>
    </row>
    <row r="20" spans="1:14" ht="12.75" customHeight="1" x14ac:dyDescent="0.4">
      <c r="A20" s="13">
        <f>IF(ISBLANK(C20),"",COUNTA($C$17:C20))</f>
        <v>4</v>
      </c>
      <c r="C20" s="2" t="s">
        <v>19</v>
      </c>
      <c r="E20" s="37"/>
      <c r="F20" s="36"/>
      <c r="G20" s="37">
        <f>+I20-E20</f>
        <v>0</v>
      </c>
      <c r="H20" s="36"/>
      <c r="I20" s="37"/>
      <c r="K20" s="9"/>
      <c r="L20" s="9"/>
      <c r="M20" s="9"/>
      <c r="N20" s="9"/>
    </row>
    <row r="21" spans="1:14" ht="12.75" customHeight="1" x14ac:dyDescent="0.3">
      <c r="A21" s="13">
        <f>IF(ISBLANK(C21),"",COUNTA($C$17:C21))</f>
        <v>5</v>
      </c>
      <c r="C21" s="2" t="s">
        <v>20</v>
      </c>
      <c r="E21" s="38">
        <f>SUM(E19:E20)</f>
        <v>0</v>
      </c>
      <c r="F21" s="39"/>
      <c r="G21" s="38">
        <f>SUM(G19:G20)</f>
        <v>0</v>
      </c>
      <c r="H21" s="39"/>
      <c r="I21" s="38">
        <f>SUM(I19:I20)</f>
        <v>0</v>
      </c>
      <c r="K21" s="9"/>
      <c r="L21" s="9"/>
      <c r="M21" s="9"/>
      <c r="N21" s="9"/>
    </row>
    <row r="22" spans="1:14" ht="12.75" customHeight="1" x14ac:dyDescent="0.4">
      <c r="A22" s="13" t="str">
        <f>IF(ISBLANK(C22),"",COUNTA($C$17:C22))</f>
        <v/>
      </c>
      <c r="E22" s="40"/>
      <c r="F22" s="41"/>
      <c r="G22" s="40"/>
      <c r="H22" s="41"/>
      <c r="I22" s="40"/>
      <c r="K22" s="9"/>
      <c r="L22" s="9"/>
      <c r="M22" s="9"/>
      <c r="N22" s="9"/>
    </row>
    <row r="23" spans="1:14" ht="12.75" customHeight="1" x14ac:dyDescent="0.4">
      <c r="A23" s="13">
        <f>IF(ISBLANK(C23),"",COUNTA($C$17:C23))</f>
        <v>6</v>
      </c>
      <c r="C23" s="15" t="s">
        <v>21</v>
      </c>
      <c r="E23" s="35"/>
      <c r="F23" s="41"/>
      <c r="G23" s="35"/>
      <c r="H23" s="41"/>
      <c r="I23" s="35"/>
      <c r="K23" s="9"/>
      <c r="L23" s="9"/>
      <c r="M23" s="9"/>
      <c r="N23" s="9"/>
    </row>
    <row r="24" spans="1:14" ht="12.75" customHeight="1" x14ac:dyDescent="0.4">
      <c r="A24" s="13">
        <f>IF(ISBLANK(C24),"",COUNTA($C$17:C24))</f>
        <v>7</v>
      </c>
      <c r="C24" s="2" t="s">
        <v>22</v>
      </c>
      <c r="E24" s="35"/>
      <c r="F24" s="36"/>
      <c r="G24" s="35">
        <f>+I24-E24</f>
        <v>0</v>
      </c>
      <c r="H24" s="36"/>
      <c r="I24" s="35"/>
    </row>
    <row r="25" spans="1:14" ht="12.75" customHeight="1" x14ac:dyDescent="0.4">
      <c r="A25" s="13">
        <f>IF(ISBLANK(C25),"",COUNTA($C$17:C25))</f>
        <v>8</v>
      </c>
      <c r="C25" s="2" t="s">
        <v>23</v>
      </c>
      <c r="E25" s="37"/>
      <c r="F25" s="36"/>
      <c r="G25" s="37">
        <f>+I25-E25</f>
        <v>0</v>
      </c>
      <c r="H25" s="36"/>
      <c r="I25" s="37"/>
    </row>
    <row r="26" spans="1:14" ht="12.75" customHeight="1" x14ac:dyDescent="0.3">
      <c r="A26" s="13">
        <f>IF(ISBLANK(C26),"",COUNTA($C$17:C26))</f>
        <v>9</v>
      </c>
      <c r="C26" s="2" t="s">
        <v>24</v>
      </c>
      <c r="E26" s="38">
        <f>SUM(E24:E25)</f>
        <v>0</v>
      </c>
      <c r="F26" s="39"/>
      <c r="G26" s="38">
        <f>SUM(G24:G25)</f>
        <v>0</v>
      </c>
      <c r="H26" s="39"/>
      <c r="I26" s="38">
        <f>SUM(I24:I25)</f>
        <v>0</v>
      </c>
    </row>
    <row r="27" spans="1:14" ht="12.75" customHeight="1" x14ac:dyDescent="0.4">
      <c r="A27" s="13" t="str">
        <f>IF(ISBLANK(C27),"",COUNTA($C$17:C27))</f>
        <v/>
      </c>
      <c r="E27" s="42"/>
      <c r="F27" s="36"/>
      <c r="G27" s="42"/>
      <c r="H27" s="36"/>
      <c r="I27" s="42"/>
    </row>
    <row r="28" spans="1:14" ht="12.75" customHeight="1" x14ac:dyDescent="0.4">
      <c r="A28" s="13">
        <f>IF(ISBLANK(C28),"",COUNTA($C$17:C28))</f>
        <v>10</v>
      </c>
      <c r="C28" s="15" t="s">
        <v>25</v>
      </c>
      <c r="E28" s="41"/>
      <c r="F28" s="41"/>
      <c r="G28" s="41"/>
      <c r="H28" s="41"/>
      <c r="I28" s="41"/>
    </row>
    <row r="29" spans="1:14" ht="12.75" customHeight="1" x14ac:dyDescent="0.3">
      <c r="A29" s="13">
        <f>IF(ISBLANK(C29),"",COUNTA($C$17:C29))</f>
        <v>11</v>
      </c>
      <c r="C29" s="2" t="s">
        <v>26</v>
      </c>
      <c r="E29" s="38"/>
      <c r="F29" s="36"/>
      <c r="G29" s="38">
        <f>+I29-E29</f>
        <v>0</v>
      </c>
      <c r="H29" s="36"/>
      <c r="I29" s="38"/>
      <c r="K29" s="21"/>
    </row>
    <row r="30" spans="1:14" ht="12.75" customHeight="1" x14ac:dyDescent="0.3">
      <c r="A30" s="13">
        <f>IF(ISBLANK(C30),"",COUNTA($C$17:C30))</f>
        <v>12</v>
      </c>
      <c r="C30" s="2" t="s">
        <v>27</v>
      </c>
      <c r="E30" s="38"/>
      <c r="F30" s="36"/>
      <c r="G30" s="38">
        <f>+I30-E30</f>
        <v>0</v>
      </c>
      <c r="H30" s="36"/>
      <c r="I30" s="38"/>
      <c r="K30" s="21"/>
    </row>
    <row r="31" spans="1:14" ht="12.75" customHeight="1" x14ac:dyDescent="0.4">
      <c r="A31" s="13">
        <f>IF(ISBLANK(C31),"",COUNTA($C$17:C31))</f>
        <v>13</v>
      </c>
      <c r="C31" s="2" t="s">
        <v>28</v>
      </c>
      <c r="E31" s="37"/>
      <c r="F31" s="41"/>
      <c r="G31" s="37">
        <f>+I31-E31</f>
        <v>0</v>
      </c>
      <c r="H31" s="41"/>
      <c r="I31" s="37"/>
      <c r="K31" s="21"/>
    </row>
    <row r="32" spans="1:14" ht="12.75" customHeight="1" x14ac:dyDescent="0.3">
      <c r="A32" s="13">
        <f>IF(ISBLANK(C32),"",COUNTA($C$17:C32))</f>
        <v>14</v>
      </c>
      <c r="C32" s="2" t="s">
        <v>29</v>
      </c>
      <c r="E32" s="38">
        <f>SUM(E29:E31)</f>
        <v>0</v>
      </c>
      <c r="F32" s="43"/>
      <c r="G32" s="38">
        <f>SUM(G29:G31)</f>
        <v>0</v>
      </c>
      <c r="H32" s="43"/>
      <c r="I32" s="38">
        <f>SUM(I29:I31)</f>
        <v>0</v>
      </c>
      <c r="K32" s="21"/>
    </row>
    <row r="33" spans="1:14" ht="12.75" customHeight="1" x14ac:dyDescent="0.3">
      <c r="A33" s="13" t="str">
        <f>IF(ISBLANK(C33),"",COUNTA($C$17:C33))</f>
        <v/>
      </c>
      <c r="E33" s="44"/>
      <c r="F33" s="43"/>
      <c r="G33" s="44"/>
      <c r="H33" s="43"/>
      <c r="I33" s="44"/>
    </row>
    <row r="34" spans="1:14" ht="12.75" customHeight="1" thickBot="1" x14ac:dyDescent="0.35">
      <c r="A34" s="13">
        <f>IF(ISBLANK(C34),"",COUNTA($C$17:C34))</f>
        <v>15</v>
      </c>
      <c r="C34" s="2" t="s">
        <v>30</v>
      </c>
      <c r="E34" s="45">
        <f>+E21+E26+E32</f>
        <v>0</v>
      </c>
      <c r="F34" s="43"/>
      <c r="G34" s="45">
        <f>+G21+G26+G32</f>
        <v>0</v>
      </c>
      <c r="H34" s="43"/>
      <c r="I34" s="45">
        <f>+I21+I26+I32</f>
        <v>0</v>
      </c>
    </row>
    <row r="35" spans="1:14" ht="12.75" customHeight="1" thickTop="1" x14ac:dyDescent="0.4">
      <c r="A35" s="13" t="str">
        <f>IF(ISBLANK(C35),"",COUNTA($C$17:C35))</f>
        <v/>
      </c>
      <c r="E35" s="24"/>
      <c r="G35" s="24"/>
      <c r="I35" s="24"/>
    </row>
    <row r="36" spans="1:14" ht="12.75" customHeight="1" x14ac:dyDescent="0.4">
      <c r="A36" s="13">
        <f>IF(ISBLANK(C36),"",COUNTA($C$17:C36))</f>
        <v>16</v>
      </c>
      <c r="C36" s="14" t="s">
        <v>31</v>
      </c>
    </row>
    <row r="37" spans="1:14" ht="12.75" customHeight="1" x14ac:dyDescent="0.4">
      <c r="A37" s="13">
        <f>IF(ISBLANK(C37),"",COUNTA($C$17:C37))</f>
        <v>17</v>
      </c>
      <c r="C37" s="15" t="s">
        <v>17</v>
      </c>
      <c r="E37" s="16"/>
      <c r="I37" s="17"/>
      <c r="K37" s="9"/>
      <c r="L37" s="9"/>
      <c r="M37" s="9"/>
      <c r="N37" s="9"/>
    </row>
    <row r="38" spans="1:14" ht="12.75" customHeight="1" x14ac:dyDescent="0.3">
      <c r="A38" s="13">
        <f>IF(ISBLANK(C38),"",COUNTA($C$17:C38))</f>
        <v>18</v>
      </c>
      <c r="C38" s="2" t="s">
        <v>18</v>
      </c>
      <c r="E38" s="35"/>
      <c r="F38" s="36"/>
      <c r="G38" s="38">
        <f>+I38-E38</f>
        <v>0</v>
      </c>
      <c r="H38" s="36"/>
      <c r="I38" s="35"/>
    </row>
    <row r="39" spans="1:14" ht="12.75" customHeight="1" x14ac:dyDescent="0.3">
      <c r="A39" s="13">
        <f>IF(ISBLANK(C39),"",COUNTA($C$17:C39))</f>
        <v>19</v>
      </c>
      <c r="C39" s="2" t="s">
        <v>19</v>
      </c>
      <c r="E39" s="37"/>
      <c r="F39" s="36"/>
      <c r="G39" s="46">
        <f>+I39-E39</f>
        <v>0</v>
      </c>
      <c r="H39" s="36"/>
      <c r="I39" s="37"/>
      <c r="K39" s="9"/>
      <c r="L39" s="9"/>
      <c r="M39" s="9"/>
      <c r="N39" s="9"/>
    </row>
    <row r="40" spans="1:14" ht="12.75" customHeight="1" x14ac:dyDescent="0.3">
      <c r="A40" s="13">
        <f>IF(ISBLANK(C40),"",COUNTA($C$17:C40))</f>
        <v>20</v>
      </c>
      <c r="C40" s="2" t="s">
        <v>20</v>
      </c>
      <c r="E40" s="38">
        <f>SUM(E38:E39)</f>
        <v>0</v>
      </c>
      <c r="F40" s="39"/>
      <c r="G40" s="47">
        <f>SUM(G38:G39)</f>
        <v>0</v>
      </c>
      <c r="H40" s="39"/>
      <c r="I40" s="38">
        <f>SUM(I38:I39)</f>
        <v>0</v>
      </c>
      <c r="K40" s="9"/>
      <c r="L40" s="9"/>
      <c r="M40" s="9"/>
      <c r="N40" s="9"/>
    </row>
    <row r="41" spans="1:14" ht="12.75" customHeight="1" x14ac:dyDescent="0.4">
      <c r="A41" s="13" t="str">
        <f>IF(ISBLANK(C41),"",COUNTA($C$17:C41))</f>
        <v/>
      </c>
      <c r="E41" s="40"/>
      <c r="F41" s="41"/>
      <c r="G41" s="41"/>
      <c r="H41" s="41"/>
      <c r="I41" s="40"/>
      <c r="K41" s="9"/>
      <c r="L41" s="9"/>
      <c r="M41" s="9"/>
      <c r="N41" s="9"/>
    </row>
    <row r="42" spans="1:14" ht="12.75" customHeight="1" x14ac:dyDescent="0.4">
      <c r="A42" s="13">
        <f>IF(ISBLANK(C42),"",COUNTA($C$17:C42))</f>
        <v>21</v>
      </c>
      <c r="C42" s="15" t="s">
        <v>21</v>
      </c>
      <c r="E42" s="35"/>
      <c r="F42" s="41"/>
      <c r="G42" s="41"/>
      <c r="H42" s="41"/>
      <c r="I42" s="35"/>
      <c r="K42" s="9"/>
      <c r="L42" s="9"/>
      <c r="M42" s="9"/>
      <c r="N42" s="9"/>
    </row>
    <row r="43" spans="1:14" ht="12.75" customHeight="1" x14ac:dyDescent="0.3">
      <c r="A43" s="13">
        <f>IF(ISBLANK(C43),"",COUNTA($C$17:C43))</f>
        <v>22</v>
      </c>
      <c r="C43" s="2" t="s">
        <v>22</v>
      </c>
      <c r="E43" s="35"/>
      <c r="F43" s="36"/>
      <c r="G43" s="38">
        <f>+I43-E43</f>
        <v>0</v>
      </c>
      <c r="H43" s="36"/>
      <c r="I43" s="35"/>
    </row>
    <row r="44" spans="1:14" ht="12.75" customHeight="1" x14ac:dyDescent="0.3">
      <c r="A44" s="13">
        <f>IF(ISBLANK(C44),"",COUNTA($C$17:C44))</f>
        <v>23</v>
      </c>
      <c r="C44" s="2" t="s">
        <v>23</v>
      </c>
      <c r="E44" s="37"/>
      <c r="F44" s="36"/>
      <c r="G44" s="46">
        <f>+I44-E44</f>
        <v>0</v>
      </c>
      <c r="H44" s="36"/>
      <c r="I44" s="37"/>
    </row>
    <row r="45" spans="1:14" ht="12.75" customHeight="1" x14ac:dyDescent="0.3">
      <c r="A45" s="13">
        <f>IF(ISBLANK(C45),"",COUNTA($C$17:C45))</f>
        <v>24</v>
      </c>
      <c r="C45" s="2" t="s">
        <v>24</v>
      </c>
      <c r="E45" s="38">
        <f>SUM(E43:E44)</f>
        <v>0</v>
      </c>
      <c r="F45" s="39"/>
      <c r="G45" s="47">
        <f>SUM(G43:G44)</f>
        <v>0</v>
      </c>
      <c r="H45" s="39"/>
      <c r="I45" s="38">
        <f>SUM(I43:I44)</f>
        <v>0</v>
      </c>
    </row>
    <row r="46" spans="1:14" ht="12.75" customHeight="1" x14ac:dyDescent="0.4">
      <c r="A46" s="13" t="str">
        <f>IF(ISBLANK(C46),"",COUNTA($C$17:C46))</f>
        <v/>
      </c>
      <c r="E46" s="42"/>
      <c r="F46" s="36"/>
      <c r="G46" s="36"/>
      <c r="H46" s="36"/>
      <c r="I46" s="42"/>
    </row>
    <row r="47" spans="1:14" ht="12.75" customHeight="1" x14ac:dyDescent="0.4">
      <c r="A47" s="13">
        <f>IF(ISBLANK(C47),"",COUNTA($C$17:C47))</f>
        <v>25</v>
      </c>
      <c r="C47" s="15" t="s">
        <v>25</v>
      </c>
      <c r="E47" s="41"/>
      <c r="F47" s="41"/>
      <c r="G47" s="41"/>
      <c r="H47" s="41"/>
      <c r="I47" s="41"/>
    </row>
    <row r="48" spans="1:14" ht="12.75" customHeight="1" x14ac:dyDescent="0.3">
      <c r="A48" s="13">
        <f>IF(ISBLANK(C48),"",COUNTA($C$17:C48))</f>
        <v>26</v>
      </c>
      <c r="C48" s="2" t="s">
        <v>26</v>
      </c>
      <c r="E48" s="35"/>
      <c r="F48" s="36"/>
      <c r="G48" s="38">
        <f>+I48-E48</f>
        <v>0</v>
      </c>
      <c r="H48" s="36"/>
      <c r="I48" s="35"/>
      <c r="K48" s="21"/>
    </row>
    <row r="49" spans="1:29" ht="12.75" customHeight="1" x14ac:dyDescent="0.3">
      <c r="A49" s="13">
        <f>IF(ISBLANK(C49),"",COUNTA($C$17:C49))</f>
        <v>27</v>
      </c>
      <c r="C49" s="2" t="s">
        <v>27</v>
      </c>
      <c r="E49" s="35"/>
      <c r="F49" s="36"/>
      <c r="G49" s="38">
        <f>+I49-E49</f>
        <v>0</v>
      </c>
      <c r="H49" s="36"/>
      <c r="I49" s="35"/>
      <c r="K49" s="21"/>
    </row>
    <row r="50" spans="1:29" ht="12.75" customHeight="1" x14ac:dyDescent="0.4">
      <c r="A50" s="13">
        <f>IF(ISBLANK(C50),"",COUNTA($C$17:C50))</f>
        <v>28</v>
      </c>
      <c r="C50" s="2" t="s">
        <v>28</v>
      </c>
      <c r="E50" s="37"/>
      <c r="F50" s="41"/>
      <c r="G50" s="37">
        <f>+I50-E50</f>
        <v>0</v>
      </c>
      <c r="H50" s="41"/>
      <c r="I50" s="37"/>
      <c r="K50" s="21"/>
    </row>
    <row r="51" spans="1:29" ht="12.75" customHeight="1" x14ac:dyDescent="0.3">
      <c r="A51" s="13">
        <f>IF(ISBLANK(C51),"",COUNTA($C$17:C51))</f>
        <v>29</v>
      </c>
      <c r="C51" s="2" t="s">
        <v>29</v>
      </c>
      <c r="E51" s="38">
        <f>SUM(E48:E50)</f>
        <v>0</v>
      </c>
      <c r="F51" s="43"/>
      <c r="G51" s="38">
        <f>SUM(G48:G50)</f>
        <v>0</v>
      </c>
      <c r="H51" s="43"/>
      <c r="I51" s="38">
        <f>SUM(I48:I50)</f>
        <v>0</v>
      </c>
      <c r="K51" s="21"/>
    </row>
    <row r="52" spans="1:29" ht="12.75" customHeight="1" x14ac:dyDescent="0.3">
      <c r="A52" s="13" t="str">
        <f>IF(ISBLANK(C52),"",COUNTA($C$17:C52))</f>
        <v/>
      </c>
      <c r="E52" s="44"/>
      <c r="F52" s="43"/>
      <c r="G52" s="43"/>
      <c r="H52" s="43"/>
      <c r="I52" s="44"/>
    </row>
    <row r="53" spans="1:29" ht="12.75" customHeight="1" thickBot="1" x14ac:dyDescent="0.35">
      <c r="A53" s="13">
        <f>IF(ISBLANK(C53),"",COUNTA($C$17:C53))</f>
        <v>30</v>
      </c>
      <c r="C53" s="2" t="s">
        <v>30</v>
      </c>
      <c r="E53" s="45">
        <f>+E40+E45+E51</f>
        <v>0</v>
      </c>
      <c r="F53" s="43"/>
      <c r="G53" s="45">
        <f>+G40+G45+G51</f>
        <v>0</v>
      </c>
      <c r="H53" s="43"/>
      <c r="I53" s="45">
        <f>+I40+I45+I51</f>
        <v>0</v>
      </c>
    </row>
    <row r="54" spans="1:29" s="22" customFormat="1" ht="12.75" customHeight="1" thickTop="1" x14ac:dyDescent="0.45">
      <c r="A54" s="13" t="str">
        <f>IF(ISBLANK(C54),"",COUNTA($C$17:C54))</f>
        <v/>
      </c>
      <c r="E54" s="25"/>
      <c r="G54" s="25"/>
      <c r="I54" s="25"/>
      <c r="K54" s="2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9" s="22" customFormat="1" ht="12.75" customHeight="1" x14ac:dyDescent="0.3">
      <c r="A55" s="13">
        <f>IF(ISBLANK(C55),"",COUNTA($C$17:C55))</f>
        <v>31</v>
      </c>
      <c r="C55" s="28" t="s">
        <v>32</v>
      </c>
      <c r="N55" s="27"/>
      <c r="O55" s="27"/>
      <c r="P55" s="27"/>
      <c r="Q55" s="27"/>
    </row>
    <row r="56" spans="1:29" s="22" customFormat="1" ht="12.75" customHeight="1" x14ac:dyDescent="0.3">
      <c r="A56" s="13">
        <f>IF(ISBLANK(C56),"",COUNTA($C$17:C56))</f>
        <v>32</v>
      </c>
      <c r="C56" s="23" t="s">
        <v>17</v>
      </c>
      <c r="E56" s="19"/>
      <c r="I56" s="29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s="22" customFormat="1" ht="12.75" customHeight="1" x14ac:dyDescent="0.3">
      <c r="A57" s="13">
        <f>IF(ISBLANK(C57),"",COUNTA($C$17:C57))</f>
        <v>33</v>
      </c>
      <c r="C57" s="2" t="s">
        <v>18</v>
      </c>
      <c r="E57" s="38"/>
      <c r="F57" s="39"/>
      <c r="G57" s="38">
        <f>+I57-E57</f>
        <v>0</v>
      </c>
      <c r="H57" s="39"/>
      <c r="I57" s="38"/>
    </row>
    <row r="58" spans="1:29" s="22" customFormat="1" ht="12.75" customHeight="1" x14ac:dyDescent="0.3">
      <c r="A58" s="13">
        <f>IF(ISBLANK(C58),"",COUNTA($C$17:C58))</f>
        <v>34</v>
      </c>
      <c r="C58" s="2" t="s">
        <v>19</v>
      </c>
      <c r="E58" s="46"/>
      <c r="F58" s="39"/>
      <c r="G58" s="46">
        <f>+I58-E58</f>
        <v>0</v>
      </c>
      <c r="H58" s="39"/>
      <c r="I58" s="46"/>
      <c r="K58" s="27"/>
      <c r="L58" s="27"/>
      <c r="M58" s="27"/>
      <c r="N58" s="27"/>
      <c r="O58" s="27"/>
    </row>
    <row r="59" spans="1:29" s="22" customFormat="1" ht="12.75" customHeight="1" x14ac:dyDescent="0.3">
      <c r="A59" s="13">
        <f>IF(ISBLANK(C59),"",COUNTA($C$17:C59))</f>
        <v>35</v>
      </c>
      <c r="C59" s="22" t="s">
        <v>20</v>
      </c>
      <c r="E59" s="38">
        <f>SUM(E57:E58)</f>
        <v>0</v>
      </c>
      <c r="F59" s="39"/>
      <c r="G59" s="47">
        <f>SUM(G57:G58)</f>
        <v>0</v>
      </c>
      <c r="H59" s="39"/>
      <c r="I59" s="38">
        <f>SUM(I57:I58)</f>
        <v>0</v>
      </c>
      <c r="K59" s="27"/>
      <c r="L59" s="27"/>
      <c r="M59" s="27"/>
      <c r="N59" s="27"/>
      <c r="O59" s="27"/>
    </row>
    <row r="60" spans="1:29" s="22" customFormat="1" ht="12.75" customHeight="1" x14ac:dyDescent="0.6">
      <c r="A60" s="13" t="str">
        <f>IF(ISBLANK(C60),"",COUNTA($C$17:C60))</f>
        <v/>
      </c>
      <c r="E60" s="48"/>
      <c r="F60" s="43"/>
      <c r="G60" s="43"/>
      <c r="H60" s="43"/>
      <c r="I60" s="48"/>
      <c r="K60" s="27"/>
      <c r="L60" s="27"/>
      <c r="M60" s="27"/>
      <c r="N60" s="27"/>
      <c r="O60" s="27"/>
    </row>
    <row r="61" spans="1:29" s="22" customFormat="1" ht="12.75" customHeight="1" x14ac:dyDescent="0.3">
      <c r="A61" s="13">
        <f>IF(ISBLANK(C61),"",COUNTA($C$17:C61))</f>
        <v>36</v>
      </c>
      <c r="C61" s="23" t="s">
        <v>21</v>
      </c>
      <c r="E61" s="38"/>
      <c r="F61" s="43"/>
      <c r="G61" s="43"/>
      <c r="H61" s="43"/>
      <c r="I61" s="38"/>
      <c r="K61" s="27"/>
      <c r="L61" s="27"/>
      <c r="M61" s="27"/>
      <c r="N61" s="27"/>
      <c r="O61" s="27"/>
    </row>
    <row r="62" spans="1:29" s="22" customFormat="1" ht="12.75" customHeight="1" x14ac:dyDescent="0.3">
      <c r="A62" s="13">
        <f>IF(ISBLANK(C62),"",COUNTA($C$17:C62))</f>
        <v>37</v>
      </c>
      <c r="C62" s="22" t="s">
        <v>22</v>
      </c>
      <c r="E62" s="38"/>
      <c r="F62" s="39"/>
      <c r="G62" s="38">
        <f>+I62-E62</f>
        <v>0</v>
      </c>
      <c r="H62" s="39"/>
      <c r="I62" s="38"/>
    </row>
    <row r="63" spans="1:29" s="22" customFormat="1" ht="12.75" customHeight="1" x14ac:dyDescent="0.3">
      <c r="A63" s="13">
        <f>IF(ISBLANK(C63),"",COUNTA($C$17:C63))</f>
        <v>38</v>
      </c>
      <c r="C63" s="22" t="s">
        <v>23</v>
      </c>
      <c r="E63" s="46"/>
      <c r="F63" s="39"/>
      <c r="G63" s="46">
        <f>+I63-E63</f>
        <v>0</v>
      </c>
      <c r="H63" s="39"/>
      <c r="I63" s="46"/>
    </row>
    <row r="64" spans="1:29" s="22" customFormat="1" ht="12.75" customHeight="1" x14ac:dyDescent="0.3">
      <c r="A64" s="13">
        <f>IF(ISBLANK(C64),"",COUNTA($C$17:C64))</f>
        <v>39</v>
      </c>
      <c r="C64" s="22" t="s">
        <v>24</v>
      </c>
      <c r="E64" s="38">
        <f>SUM(E62:E63)</f>
        <v>0</v>
      </c>
      <c r="F64" s="39"/>
      <c r="G64" s="47">
        <f>SUM(G62:G63)</f>
        <v>0</v>
      </c>
      <c r="H64" s="39"/>
      <c r="I64" s="38">
        <f>SUM(I62:I63)</f>
        <v>0</v>
      </c>
    </row>
    <row r="65" spans="1:12" s="22" customFormat="1" ht="12.75" customHeight="1" x14ac:dyDescent="0.3">
      <c r="A65" s="13" t="str">
        <f>IF(ISBLANK(C65),"",COUNTA($C$17:C65))</f>
        <v/>
      </c>
      <c r="E65" s="49"/>
      <c r="F65" s="39"/>
      <c r="G65" s="39"/>
      <c r="H65" s="39"/>
      <c r="I65" s="49"/>
    </row>
    <row r="66" spans="1:12" s="22" customFormat="1" ht="12.75" customHeight="1" x14ac:dyDescent="0.3">
      <c r="A66" s="13">
        <f>IF(ISBLANK(C66),"",COUNTA($C$17:C66))</f>
        <v>40</v>
      </c>
      <c r="C66" s="23" t="s">
        <v>25</v>
      </c>
      <c r="E66" s="43"/>
      <c r="F66" s="43"/>
      <c r="G66" s="43"/>
      <c r="H66" s="43"/>
      <c r="I66" s="43"/>
    </row>
    <row r="67" spans="1:12" s="22" customFormat="1" ht="12.75" customHeight="1" x14ac:dyDescent="0.3">
      <c r="A67" s="13">
        <f>IF(ISBLANK(C67),"",COUNTA($C$17:C67))</f>
        <v>41</v>
      </c>
      <c r="C67" s="22" t="s">
        <v>26</v>
      </c>
      <c r="E67" s="38"/>
      <c r="F67" s="39"/>
      <c r="G67" s="38">
        <f>+I67-E67</f>
        <v>0</v>
      </c>
      <c r="H67" s="39"/>
      <c r="I67" s="38"/>
      <c r="L67" s="30"/>
    </row>
    <row r="68" spans="1:12" s="22" customFormat="1" ht="12.75" customHeight="1" x14ac:dyDescent="0.3">
      <c r="A68" s="13">
        <f>IF(ISBLANK(C68),"",COUNTA($C$17:C68))</f>
        <v>42</v>
      </c>
      <c r="C68" s="22" t="s">
        <v>27</v>
      </c>
      <c r="E68" s="38"/>
      <c r="F68" s="39"/>
      <c r="G68" s="38">
        <f>+I68-E68</f>
        <v>0</v>
      </c>
      <c r="H68" s="39"/>
      <c r="I68" s="38"/>
      <c r="L68" s="30"/>
    </row>
    <row r="69" spans="1:12" s="22" customFormat="1" ht="12.75" customHeight="1" x14ac:dyDescent="0.3">
      <c r="A69" s="13">
        <f>IF(ISBLANK(C69),"",COUNTA($C$17:C69))</f>
        <v>43</v>
      </c>
      <c r="C69" s="22" t="s">
        <v>28</v>
      </c>
      <c r="E69" s="37"/>
      <c r="F69" s="41"/>
      <c r="G69" s="37">
        <f>+I69-E69</f>
        <v>0</v>
      </c>
      <c r="H69" s="41"/>
      <c r="I69" s="37"/>
      <c r="L69" s="30"/>
    </row>
    <row r="70" spans="1:12" s="22" customFormat="1" ht="12.75" customHeight="1" x14ac:dyDescent="0.3">
      <c r="A70" s="13">
        <f>IF(ISBLANK(C70),"",COUNTA($C$17:C70))</f>
        <v>44</v>
      </c>
      <c r="C70" s="22" t="s">
        <v>29</v>
      </c>
      <c r="E70" s="38">
        <f>SUM(E67:E69)</f>
        <v>0</v>
      </c>
      <c r="F70" s="43"/>
      <c r="G70" s="38">
        <f>SUM(G67:G69)</f>
        <v>0</v>
      </c>
      <c r="H70" s="43"/>
      <c r="I70" s="38">
        <f>SUM(I67:I69)</f>
        <v>0</v>
      </c>
      <c r="K70" s="26"/>
      <c r="L70" s="30"/>
    </row>
    <row r="71" spans="1:12" s="22" customFormat="1" ht="12.75" customHeight="1" x14ac:dyDescent="0.3">
      <c r="A71" s="13" t="str">
        <f>IF(ISBLANK(C71),"",COUNTA($C$17:C71))</f>
        <v/>
      </c>
      <c r="E71" s="44"/>
      <c r="F71" s="43"/>
      <c r="G71" s="43"/>
      <c r="H71" s="43"/>
      <c r="I71" s="44"/>
    </row>
    <row r="72" spans="1:12" s="22" customFormat="1" ht="12.75" customHeight="1" thickBot="1" x14ac:dyDescent="0.35">
      <c r="A72" s="13">
        <f>IF(ISBLANK(C72),"",COUNTA($C$17:C72))</f>
        <v>45</v>
      </c>
      <c r="C72" s="22" t="s">
        <v>30</v>
      </c>
      <c r="E72" s="45">
        <f>+E59+E64+E70</f>
        <v>0</v>
      </c>
      <c r="F72" s="43"/>
      <c r="G72" s="45">
        <f>+G59+G64+G70</f>
        <v>0</v>
      </c>
      <c r="H72" s="43"/>
      <c r="I72" s="45">
        <f>+I59+I64+I70</f>
        <v>0</v>
      </c>
      <c r="K72" s="26"/>
    </row>
    <row r="73" spans="1:12" s="22" customFormat="1" ht="12.75" customHeight="1" thickTop="1" x14ac:dyDescent="0.45">
      <c r="A73" s="31"/>
      <c r="E73" s="25"/>
      <c r="G73" s="25"/>
      <c r="I73" s="25"/>
      <c r="K73" s="26"/>
    </row>
    <row r="74" spans="1:12" ht="12.75" customHeight="1" x14ac:dyDescent="0.4">
      <c r="C74" s="2" t="s">
        <v>33</v>
      </c>
      <c r="E74" s="24"/>
      <c r="G74" s="24"/>
      <c r="I74" s="24"/>
    </row>
    <row r="75" spans="1:12" ht="12.75" customHeight="1" x14ac:dyDescent="0.4">
      <c r="C75" s="2" t="s">
        <v>34</v>
      </c>
      <c r="E75" s="24"/>
      <c r="G75" s="24"/>
      <c r="I75" s="24"/>
    </row>
    <row r="76" spans="1:12" ht="12.75" customHeight="1" x14ac:dyDescent="0.4">
      <c r="C76" s="51" t="s">
        <v>35</v>
      </c>
      <c r="D76" s="51"/>
      <c r="E76" s="51"/>
      <c r="F76" s="51"/>
      <c r="G76" s="51"/>
      <c r="H76" s="51"/>
      <c r="I76" s="51"/>
    </row>
    <row r="77" spans="1:12" ht="12.75" customHeight="1" x14ac:dyDescent="0.4">
      <c r="C77" s="51"/>
      <c r="D77" s="51"/>
      <c r="E77" s="51"/>
      <c r="F77" s="51"/>
      <c r="G77" s="51"/>
      <c r="H77" s="51"/>
      <c r="I77" s="51"/>
    </row>
    <row r="78" spans="1:12" ht="12.75" customHeight="1" x14ac:dyDescent="0.4">
      <c r="C78" s="51"/>
      <c r="D78" s="51"/>
      <c r="E78" s="51"/>
      <c r="F78" s="51"/>
      <c r="G78" s="51"/>
      <c r="H78" s="51"/>
      <c r="I78" s="51"/>
    </row>
    <row r="79" spans="1:12" ht="18" customHeight="1" x14ac:dyDescent="0.4">
      <c r="C79" s="51"/>
      <c r="D79" s="51"/>
      <c r="E79" s="51"/>
      <c r="F79" s="51"/>
      <c r="G79" s="51"/>
      <c r="H79" s="51"/>
      <c r="I79" s="51"/>
    </row>
    <row r="80" spans="1:12" ht="7" customHeight="1" x14ac:dyDescent="0.4">
      <c r="C80" s="51"/>
      <c r="D80" s="51"/>
      <c r="E80" s="51"/>
      <c r="F80" s="51"/>
      <c r="G80" s="51"/>
      <c r="H80" s="51"/>
      <c r="I80" s="51"/>
    </row>
    <row r="81" spans="1:14" ht="12.65" customHeight="1" x14ac:dyDescent="0.4">
      <c r="A81" s="52" t="str">
        <f>A1</f>
        <v>COLUMBIA GAS OF KENTUCKY, INC.</v>
      </c>
      <c r="B81" s="52"/>
      <c r="C81" s="52"/>
      <c r="D81" s="52"/>
      <c r="E81" s="52"/>
      <c r="F81" s="52"/>
      <c r="G81" s="52"/>
      <c r="H81" s="52"/>
      <c r="I81" s="52"/>
    </row>
    <row r="82" spans="1:14" ht="12.75" customHeight="1" x14ac:dyDescent="0.4">
      <c r="A82" s="52" t="str">
        <f>A2</f>
        <v>CASE NO. 2024 - 00092</v>
      </c>
      <c r="B82" s="52"/>
      <c r="C82" s="52"/>
      <c r="D82" s="52"/>
      <c r="E82" s="52"/>
      <c r="F82" s="52"/>
      <c r="G82" s="52"/>
      <c r="H82" s="52"/>
      <c r="I82" s="52"/>
    </row>
    <row r="83" spans="1:14" ht="12.75" customHeight="1" x14ac:dyDescent="0.4">
      <c r="A83" s="52" t="str">
        <f>A3</f>
        <v>EXECUTIVE COMPENSATION</v>
      </c>
      <c r="B83" s="52"/>
      <c r="C83" s="52"/>
      <c r="D83" s="52"/>
      <c r="E83" s="52"/>
      <c r="F83" s="52"/>
      <c r="G83" s="52"/>
      <c r="H83" s="52"/>
      <c r="I83" s="52"/>
    </row>
    <row r="84" spans="1:14" ht="12.75" customHeight="1" x14ac:dyDescent="0.4">
      <c r="A84" s="52" t="str">
        <f>A4</f>
        <v>BASE PERIOD: TWELVE MONTHS ENDED AUGUST 31, 2024</v>
      </c>
      <c r="B84" s="52"/>
      <c r="C84" s="52"/>
      <c r="D84" s="52"/>
      <c r="E84" s="52"/>
      <c r="F84" s="52"/>
      <c r="G84" s="52"/>
      <c r="H84" s="52"/>
      <c r="I84" s="52"/>
    </row>
    <row r="85" spans="1:14" ht="12.75" customHeight="1" x14ac:dyDescent="0.4">
      <c r="A85" s="52" t="str">
        <f>A5</f>
        <v>FORECASTED TEST PERIOD: TWELVE MONTHS ENDED DECEMBER 31, 2025</v>
      </c>
      <c r="B85" s="52"/>
      <c r="C85" s="52"/>
      <c r="D85" s="52"/>
      <c r="E85" s="52"/>
      <c r="F85" s="52"/>
      <c r="G85" s="52"/>
      <c r="H85" s="52"/>
      <c r="I85" s="52"/>
    </row>
    <row r="86" spans="1:14" ht="12.75" customHeight="1" x14ac:dyDescent="0.4">
      <c r="A86" s="1"/>
      <c r="B86" s="1"/>
      <c r="C86" s="1"/>
      <c r="D86" s="1"/>
      <c r="E86" s="1"/>
      <c r="F86" s="1"/>
      <c r="G86" s="1"/>
      <c r="H86" s="1"/>
      <c r="I86" s="1"/>
    </row>
    <row r="87" spans="1:14" ht="12.75" customHeight="1" x14ac:dyDescent="0.4">
      <c r="I87" s="3" t="s">
        <v>0</v>
      </c>
    </row>
    <row r="88" spans="1:14" ht="12.75" customHeight="1" x14ac:dyDescent="0.4">
      <c r="A88" s="2" t="s">
        <v>1</v>
      </c>
      <c r="I88" s="4" t="str">
        <f>I8</f>
        <v>SCHEDULE G-2</v>
      </c>
    </row>
    <row r="89" spans="1:14" ht="12.75" customHeight="1" x14ac:dyDescent="0.4">
      <c r="A89" s="5" t="s">
        <v>3</v>
      </c>
      <c r="B89" s="6"/>
      <c r="C89" s="7"/>
      <c r="I89" s="4" t="s">
        <v>36</v>
      </c>
    </row>
    <row r="90" spans="1:14" ht="12.75" customHeight="1" x14ac:dyDescent="0.4">
      <c r="A90" s="2" t="s">
        <v>5</v>
      </c>
      <c r="I90" s="4" t="s">
        <v>53</v>
      </c>
    </row>
    <row r="91" spans="1:14" ht="12.75" customHeight="1" x14ac:dyDescent="0.4">
      <c r="I91" s="4" t="s">
        <v>52</v>
      </c>
    </row>
    <row r="92" spans="1:14" ht="12.75" customHeight="1" x14ac:dyDescent="0.4">
      <c r="A92" s="8"/>
      <c r="B92" s="8"/>
      <c r="C92" s="8"/>
      <c r="D92" s="8"/>
      <c r="E92" s="8"/>
      <c r="F92" s="8"/>
      <c r="G92" s="8"/>
      <c r="H92" s="8"/>
      <c r="I92" s="8"/>
      <c r="K92" s="9"/>
      <c r="L92" s="9"/>
      <c r="M92" s="9"/>
      <c r="N92" s="9"/>
    </row>
    <row r="93" spans="1:14" ht="12.75" customHeight="1" x14ac:dyDescent="0.4">
      <c r="A93" s="1" t="s">
        <v>6</v>
      </c>
      <c r="E93" s="1" t="s">
        <v>7</v>
      </c>
      <c r="G93" s="1"/>
      <c r="I93" s="10" t="s">
        <v>8</v>
      </c>
      <c r="K93" s="9"/>
      <c r="L93" s="9"/>
      <c r="M93" s="9"/>
      <c r="N93" s="9"/>
    </row>
    <row r="94" spans="1:14" ht="12.75" customHeight="1" x14ac:dyDescent="0.4">
      <c r="A94" s="11" t="s">
        <v>9</v>
      </c>
      <c r="C94" s="11" t="s">
        <v>10</v>
      </c>
      <c r="E94" s="11" t="s">
        <v>11</v>
      </c>
      <c r="F94" s="8"/>
      <c r="G94" s="11" t="s">
        <v>12</v>
      </c>
      <c r="H94" s="8"/>
      <c r="I94" s="11" t="s">
        <v>11</v>
      </c>
      <c r="K94" s="9"/>
      <c r="L94" s="9"/>
      <c r="M94" s="9"/>
      <c r="N94" s="9"/>
    </row>
    <row r="95" spans="1:14" ht="12.75" customHeight="1" x14ac:dyDescent="0.4">
      <c r="A95" s="12"/>
      <c r="B95" s="12"/>
      <c r="C95" s="12"/>
      <c r="D95" s="12"/>
      <c r="E95" s="12" t="s">
        <v>13</v>
      </c>
      <c r="F95" s="12"/>
      <c r="G95" s="12" t="s">
        <v>14</v>
      </c>
      <c r="I95" s="12" t="s">
        <v>15</v>
      </c>
      <c r="K95" s="9"/>
      <c r="L95" s="9"/>
      <c r="M95" s="9"/>
      <c r="N95" s="9"/>
    </row>
    <row r="96" spans="1:14" ht="12.75" customHeight="1" x14ac:dyDescent="0.4">
      <c r="A96" s="1"/>
      <c r="E96" s="24"/>
      <c r="G96" s="24"/>
      <c r="I96" s="24"/>
    </row>
    <row r="97" spans="1:14" ht="12.75" customHeight="1" x14ac:dyDescent="0.4">
      <c r="A97" s="13">
        <f>IF(ISBLANK(C97),"",COUNTA($C$97:C97))</f>
        <v>1</v>
      </c>
      <c r="C97" s="14" t="s">
        <v>37</v>
      </c>
    </row>
    <row r="98" spans="1:14" ht="12.75" customHeight="1" x14ac:dyDescent="0.4">
      <c r="A98" s="13">
        <f>IF(ISBLANK(C98),"",COUNTA($C$97:C98))</f>
        <v>2</v>
      </c>
      <c r="C98" s="15" t="s">
        <v>17</v>
      </c>
      <c r="E98" s="16"/>
      <c r="I98" s="17"/>
      <c r="K98" s="9"/>
      <c r="L98" s="9"/>
      <c r="M98" s="9"/>
      <c r="N98" s="9"/>
    </row>
    <row r="99" spans="1:14" ht="12.75" customHeight="1" x14ac:dyDescent="0.3">
      <c r="A99" s="13">
        <f>IF(ISBLANK(C99),"",COUNTA($C$97:C99))</f>
        <v>3</v>
      </c>
      <c r="C99" s="2" t="s">
        <v>18</v>
      </c>
      <c r="E99" s="35"/>
      <c r="F99" s="36"/>
      <c r="G99" s="38">
        <f>+I99-E99</f>
        <v>0</v>
      </c>
      <c r="H99" s="36"/>
      <c r="I99" s="35"/>
    </row>
    <row r="100" spans="1:14" ht="12.75" customHeight="1" x14ac:dyDescent="0.3">
      <c r="A100" s="13">
        <f>IF(ISBLANK(C100),"",COUNTA($C$97:C100))</f>
        <v>4</v>
      </c>
      <c r="C100" s="2" t="s">
        <v>19</v>
      </c>
      <c r="E100" s="37"/>
      <c r="F100" s="36"/>
      <c r="G100" s="46">
        <f>+I100-E100</f>
        <v>0</v>
      </c>
      <c r="H100" s="36"/>
      <c r="I100" s="37"/>
      <c r="K100" s="9"/>
      <c r="L100" s="9"/>
      <c r="M100" s="9"/>
      <c r="N100" s="9"/>
    </row>
    <row r="101" spans="1:14" ht="12.75" customHeight="1" x14ac:dyDescent="0.3">
      <c r="A101" s="13">
        <f>IF(ISBLANK(C101),"",COUNTA($C$97:C101))</f>
        <v>5</v>
      </c>
      <c r="C101" s="2" t="s">
        <v>20</v>
      </c>
      <c r="E101" s="38">
        <f>SUM(E99:E100)</f>
        <v>0</v>
      </c>
      <c r="F101" s="39"/>
      <c r="G101" s="38">
        <f>SUM(G99:G100)</f>
        <v>0</v>
      </c>
      <c r="H101" s="39"/>
      <c r="I101" s="38">
        <f>SUM(I99:I100)</f>
        <v>0</v>
      </c>
      <c r="K101" s="9"/>
      <c r="L101" s="9"/>
      <c r="M101" s="9"/>
      <c r="N101" s="9"/>
    </row>
    <row r="102" spans="1:14" ht="12.75" customHeight="1" x14ac:dyDescent="0.4">
      <c r="A102" s="13" t="str">
        <f>IF(ISBLANK(C102),"",COUNTA($C$97:C102))</f>
        <v/>
      </c>
      <c r="E102" s="40"/>
      <c r="F102" s="41"/>
      <c r="G102" s="41"/>
      <c r="H102" s="41"/>
      <c r="I102" s="40"/>
      <c r="K102" s="9"/>
      <c r="L102" s="9"/>
      <c r="M102" s="9"/>
      <c r="N102" s="9"/>
    </row>
    <row r="103" spans="1:14" ht="12.75" customHeight="1" x14ac:dyDescent="0.4">
      <c r="A103" s="13">
        <f>IF(ISBLANK(C103),"",COUNTA($C$97:C103))</f>
        <v>6</v>
      </c>
      <c r="C103" s="15" t="s">
        <v>21</v>
      </c>
      <c r="E103" s="35"/>
      <c r="F103" s="41"/>
      <c r="G103" s="41"/>
      <c r="H103" s="41"/>
      <c r="I103" s="35"/>
      <c r="K103" s="9"/>
      <c r="L103" s="9"/>
      <c r="M103" s="9"/>
      <c r="N103" s="9"/>
    </row>
    <row r="104" spans="1:14" ht="12.75" customHeight="1" x14ac:dyDescent="0.3">
      <c r="A104" s="13">
        <f>IF(ISBLANK(C104),"",COUNTA($C$97:C104))</f>
        <v>7</v>
      </c>
      <c r="C104" s="2" t="s">
        <v>22</v>
      </c>
      <c r="E104" s="35"/>
      <c r="F104" s="36"/>
      <c r="G104" s="38">
        <f>+I104-E104</f>
        <v>0</v>
      </c>
      <c r="H104" s="36"/>
      <c r="I104" s="35"/>
    </row>
    <row r="105" spans="1:14" ht="12.75" customHeight="1" x14ac:dyDescent="0.3">
      <c r="A105" s="13">
        <f>IF(ISBLANK(C105),"",COUNTA($C$97:C105))</f>
        <v>8</v>
      </c>
      <c r="C105" s="2" t="s">
        <v>23</v>
      </c>
      <c r="E105" s="37"/>
      <c r="F105" s="36"/>
      <c r="G105" s="46">
        <f>+I105-E105</f>
        <v>0</v>
      </c>
      <c r="H105" s="36"/>
      <c r="I105" s="37"/>
    </row>
    <row r="106" spans="1:14" ht="12.75" customHeight="1" x14ac:dyDescent="0.3">
      <c r="A106" s="13">
        <f>IF(ISBLANK(C106),"",COUNTA($C$97:C106))</f>
        <v>9</v>
      </c>
      <c r="C106" s="2" t="s">
        <v>24</v>
      </c>
      <c r="E106" s="38">
        <f>SUM(E104:E105)</f>
        <v>0</v>
      </c>
      <c r="F106" s="39"/>
      <c r="G106" s="38">
        <f>SUM(G104:G105)</f>
        <v>0</v>
      </c>
      <c r="H106" s="39"/>
      <c r="I106" s="38">
        <f>SUM(I104:I105)</f>
        <v>0</v>
      </c>
    </row>
    <row r="107" spans="1:14" ht="12.75" customHeight="1" x14ac:dyDescent="0.4">
      <c r="A107" s="13" t="str">
        <f>IF(ISBLANK(C107),"",COUNTA($C$97:C107))</f>
        <v/>
      </c>
      <c r="E107" s="42"/>
      <c r="F107" s="36"/>
      <c r="G107" s="36"/>
      <c r="H107" s="36"/>
      <c r="I107" s="42"/>
    </row>
    <row r="108" spans="1:14" ht="12.75" customHeight="1" x14ac:dyDescent="0.4">
      <c r="A108" s="13">
        <f>IF(ISBLANK(C108),"",COUNTA($C$97:C108))</f>
        <v>10</v>
      </c>
      <c r="C108" s="15" t="s">
        <v>25</v>
      </c>
      <c r="E108" s="41"/>
      <c r="F108" s="41"/>
      <c r="G108" s="41"/>
      <c r="H108" s="41"/>
      <c r="I108" s="41"/>
    </row>
    <row r="109" spans="1:14" ht="12.75" customHeight="1" x14ac:dyDescent="0.3">
      <c r="A109" s="13">
        <f>IF(ISBLANK(C109),"",COUNTA($C$97:C109))</f>
        <v>11</v>
      </c>
      <c r="C109" s="2" t="s">
        <v>26</v>
      </c>
      <c r="E109" s="35"/>
      <c r="F109" s="36"/>
      <c r="G109" s="38">
        <f>+I109-E109</f>
        <v>0</v>
      </c>
      <c r="H109" s="36"/>
      <c r="I109" s="35"/>
      <c r="K109" s="21"/>
    </row>
    <row r="110" spans="1:14" ht="12.75" customHeight="1" x14ac:dyDescent="0.3">
      <c r="A110" s="13">
        <f>IF(ISBLANK(C110),"",COUNTA($C$97:C110))</f>
        <v>12</v>
      </c>
      <c r="C110" s="2" t="s">
        <v>27</v>
      </c>
      <c r="E110" s="35"/>
      <c r="F110" s="36"/>
      <c r="G110" s="38">
        <f>+I110-E110</f>
        <v>0</v>
      </c>
      <c r="H110" s="36"/>
      <c r="I110" s="35"/>
      <c r="K110" s="21"/>
    </row>
    <row r="111" spans="1:14" ht="12.75" customHeight="1" x14ac:dyDescent="0.4">
      <c r="A111" s="13">
        <f>IF(ISBLANK(C111),"",COUNTA($C$97:C111))</f>
        <v>13</v>
      </c>
      <c r="C111" s="2" t="s">
        <v>28</v>
      </c>
      <c r="E111" s="37"/>
      <c r="F111" s="41"/>
      <c r="G111" s="37">
        <f>+I111-E111</f>
        <v>0</v>
      </c>
      <c r="H111" s="41"/>
      <c r="I111" s="37"/>
      <c r="K111" s="21"/>
    </row>
    <row r="112" spans="1:14" ht="12.75" customHeight="1" x14ac:dyDescent="0.3">
      <c r="A112" s="13">
        <f>IF(ISBLANK(C112),"",COUNTA($C$97:C112))</f>
        <v>14</v>
      </c>
      <c r="C112" s="2" t="s">
        <v>29</v>
      </c>
      <c r="E112" s="38">
        <f>SUM(E109:E111)</f>
        <v>0</v>
      </c>
      <c r="F112" s="43"/>
      <c r="G112" s="38">
        <f>SUM(G109:G111)</f>
        <v>0</v>
      </c>
      <c r="H112" s="43"/>
      <c r="I112" s="38">
        <f>SUM(I109:I111)</f>
        <v>0</v>
      </c>
      <c r="K112" s="21"/>
    </row>
    <row r="113" spans="1:14" ht="12.75" customHeight="1" x14ac:dyDescent="0.3">
      <c r="A113" s="13" t="str">
        <f>IF(ISBLANK(C113),"",COUNTA($C$97:C113))</f>
        <v/>
      </c>
      <c r="E113" s="44"/>
      <c r="F113" s="43"/>
      <c r="G113" s="43"/>
      <c r="H113" s="43"/>
      <c r="I113" s="44"/>
    </row>
    <row r="114" spans="1:14" ht="12.75" customHeight="1" thickBot="1" x14ac:dyDescent="0.35">
      <c r="A114" s="13">
        <f>IF(ISBLANK(C114),"",COUNTA($C$97:C114))</f>
        <v>15</v>
      </c>
      <c r="C114" s="2" t="s">
        <v>30</v>
      </c>
      <c r="E114" s="45">
        <f>+E101+E106+E112</f>
        <v>0</v>
      </c>
      <c r="F114" s="43"/>
      <c r="G114" s="45">
        <f>+G101+G106+G112</f>
        <v>0</v>
      </c>
      <c r="H114" s="43"/>
      <c r="I114" s="45">
        <f>+I101+I106+I112</f>
        <v>0</v>
      </c>
    </row>
    <row r="115" spans="1:14" ht="12.75" customHeight="1" thickTop="1" x14ac:dyDescent="0.4">
      <c r="A115" s="13" t="str">
        <f>IF(ISBLANK(C115),"",COUNTA($C$97:C115))</f>
        <v/>
      </c>
      <c r="E115" s="24"/>
      <c r="G115" s="24"/>
      <c r="I115" s="24"/>
    </row>
    <row r="116" spans="1:14" ht="12.75" customHeight="1" x14ac:dyDescent="0.4">
      <c r="A116" s="13">
        <f>IF(ISBLANK(C116),"",COUNTA($C$97:C116))</f>
        <v>16</v>
      </c>
      <c r="C116" s="14" t="s">
        <v>38</v>
      </c>
    </row>
    <row r="117" spans="1:14" ht="12.75" customHeight="1" x14ac:dyDescent="0.4">
      <c r="A117" s="13">
        <f>IF(ISBLANK(C117),"",COUNTA($C$97:C117))</f>
        <v>17</v>
      </c>
      <c r="C117" s="15" t="s">
        <v>17</v>
      </c>
      <c r="E117" s="16"/>
      <c r="I117" s="17"/>
      <c r="K117" s="9"/>
      <c r="L117" s="9"/>
      <c r="M117" s="9"/>
      <c r="N117" s="9"/>
    </row>
    <row r="118" spans="1:14" ht="12.75" customHeight="1" x14ac:dyDescent="0.3">
      <c r="A118" s="13">
        <f>IF(ISBLANK(C118),"",COUNTA($C$97:C118))</f>
        <v>18</v>
      </c>
      <c r="C118" s="2" t="s">
        <v>18</v>
      </c>
      <c r="E118" s="35"/>
      <c r="F118" s="36"/>
      <c r="G118" s="38">
        <f>+I118-E118</f>
        <v>0</v>
      </c>
      <c r="H118" s="36"/>
      <c r="I118" s="35"/>
    </row>
    <row r="119" spans="1:14" ht="12.75" customHeight="1" x14ac:dyDescent="0.3">
      <c r="A119" s="13">
        <f>IF(ISBLANK(C119),"",COUNTA($C$97:C119))</f>
        <v>19</v>
      </c>
      <c r="C119" s="2" t="s">
        <v>19</v>
      </c>
      <c r="E119" s="37"/>
      <c r="F119" s="36"/>
      <c r="G119" s="46">
        <f>+I119-E119</f>
        <v>0</v>
      </c>
      <c r="H119" s="36"/>
      <c r="I119" s="37"/>
      <c r="K119" s="9"/>
      <c r="L119" s="9"/>
      <c r="M119" s="9"/>
      <c r="N119" s="9"/>
    </row>
    <row r="120" spans="1:14" ht="12.75" customHeight="1" x14ac:dyDescent="0.3">
      <c r="A120" s="13">
        <f>IF(ISBLANK(C120),"",COUNTA($C$97:C120))</f>
        <v>20</v>
      </c>
      <c r="C120" s="2" t="s">
        <v>20</v>
      </c>
      <c r="E120" s="38">
        <f>SUM(E118:E119)</f>
        <v>0</v>
      </c>
      <c r="F120" s="39"/>
      <c r="G120" s="38">
        <f>SUM(G118:G119)</f>
        <v>0</v>
      </c>
      <c r="H120" s="39"/>
      <c r="I120" s="38">
        <f>SUM(I118:I119)</f>
        <v>0</v>
      </c>
      <c r="K120" s="9"/>
      <c r="L120" s="9"/>
      <c r="M120" s="9"/>
      <c r="N120" s="9"/>
    </row>
    <row r="121" spans="1:14" ht="12.75" customHeight="1" x14ac:dyDescent="0.4">
      <c r="A121" s="13" t="str">
        <f>IF(ISBLANK(C121),"",COUNTA($C$97:C121))</f>
        <v/>
      </c>
      <c r="E121" s="40"/>
      <c r="F121" s="41"/>
      <c r="G121" s="41"/>
      <c r="H121" s="41"/>
      <c r="I121" s="40"/>
      <c r="K121" s="9"/>
      <c r="L121" s="9"/>
      <c r="M121" s="9"/>
      <c r="N121" s="9"/>
    </row>
    <row r="122" spans="1:14" ht="12.75" customHeight="1" x14ac:dyDescent="0.4">
      <c r="A122" s="13">
        <f>IF(ISBLANK(C122),"",COUNTA($C$97:C122))</f>
        <v>21</v>
      </c>
      <c r="C122" s="15" t="s">
        <v>21</v>
      </c>
      <c r="E122" s="35"/>
      <c r="F122" s="41"/>
      <c r="G122" s="41"/>
      <c r="H122" s="41"/>
      <c r="I122" s="35"/>
      <c r="K122" s="9"/>
      <c r="L122" s="9"/>
      <c r="M122" s="9"/>
      <c r="N122" s="9"/>
    </row>
    <row r="123" spans="1:14" ht="12.75" customHeight="1" x14ac:dyDescent="0.3">
      <c r="A123" s="13">
        <f>IF(ISBLANK(C123),"",COUNTA($C$97:C123))</f>
        <v>22</v>
      </c>
      <c r="C123" s="2" t="s">
        <v>22</v>
      </c>
      <c r="E123" s="35"/>
      <c r="F123" s="36"/>
      <c r="G123" s="38">
        <f>+I123-E123</f>
        <v>0</v>
      </c>
      <c r="H123" s="36"/>
      <c r="I123" s="35"/>
    </row>
    <row r="124" spans="1:14" ht="12.75" customHeight="1" x14ac:dyDescent="0.3">
      <c r="A124" s="13">
        <f>IF(ISBLANK(C124),"",COUNTA($C$97:C124))</f>
        <v>23</v>
      </c>
      <c r="C124" s="2" t="s">
        <v>23</v>
      </c>
      <c r="E124" s="37"/>
      <c r="F124" s="36"/>
      <c r="G124" s="46">
        <f>+I124-E124</f>
        <v>0</v>
      </c>
      <c r="H124" s="36"/>
      <c r="I124" s="37"/>
    </row>
    <row r="125" spans="1:14" ht="12.75" customHeight="1" x14ac:dyDescent="0.3">
      <c r="A125" s="13">
        <f>IF(ISBLANK(C125),"",COUNTA($C$97:C125))</f>
        <v>24</v>
      </c>
      <c r="C125" s="2" t="s">
        <v>24</v>
      </c>
      <c r="E125" s="38">
        <f>SUM(E123:E124)</f>
        <v>0</v>
      </c>
      <c r="F125" s="39"/>
      <c r="G125" s="38">
        <f>SUM(G123:G124)</f>
        <v>0</v>
      </c>
      <c r="H125" s="39"/>
      <c r="I125" s="38">
        <f>SUM(I123:I124)</f>
        <v>0</v>
      </c>
    </row>
    <row r="126" spans="1:14" ht="12.75" customHeight="1" x14ac:dyDescent="0.4">
      <c r="A126" s="13" t="str">
        <f>IF(ISBLANK(C126),"",COUNTA($C$97:C126))</f>
        <v/>
      </c>
      <c r="E126" s="42"/>
      <c r="F126" s="36"/>
      <c r="G126" s="36"/>
      <c r="H126" s="36"/>
      <c r="I126" s="42"/>
    </row>
    <row r="127" spans="1:14" ht="12.75" customHeight="1" x14ac:dyDescent="0.4">
      <c r="A127" s="13">
        <f>IF(ISBLANK(C127),"",COUNTA($C$97:C127))</f>
        <v>25</v>
      </c>
      <c r="C127" s="15" t="s">
        <v>25</v>
      </c>
      <c r="E127" s="41"/>
      <c r="F127" s="41"/>
      <c r="G127" s="41"/>
      <c r="H127" s="41"/>
      <c r="I127" s="41"/>
    </row>
    <row r="128" spans="1:14" ht="12.75" customHeight="1" x14ac:dyDescent="0.3">
      <c r="A128" s="13">
        <f>IF(ISBLANK(C128),"",COUNTA($C$97:C128))</f>
        <v>26</v>
      </c>
      <c r="C128" s="2" t="s">
        <v>26</v>
      </c>
      <c r="E128" s="35"/>
      <c r="F128" s="36"/>
      <c r="G128" s="38">
        <f>+I128-E128</f>
        <v>0</v>
      </c>
      <c r="H128" s="36"/>
      <c r="I128" s="35"/>
      <c r="K128" s="21"/>
    </row>
    <row r="129" spans="1:14" ht="12.75" customHeight="1" x14ac:dyDescent="0.3">
      <c r="A129" s="13">
        <f>IF(ISBLANK(C129),"",COUNTA($C$97:C129))</f>
        <v>27</v>
      </c>
      <c r="C129" s="2" t="s">
        <v>27</v>
      </c>
      <c r="E129" s="35"/>
      <c r="F129" s="36"/>
      <c r="G129" s="38">
        <f>+I129-E129</f>
        <v>0</v>
      </c>
      <c r="H129" s="36"/>
      <c r="I129" s="35"/>
      <c r="K129" s="21"/>
    </row>
    <row r="130" spans="1:14" ht="12.75" customHeight="1" x14ac:dyDescent="0.4">
      <c r="A130" s="13">
        <f>IF(ISBLANK(C130),"",COUNTA($C$97:C130))</f>
        <v>28</v>
      </c>
      <c r="C130" s="2" t="s">
        <v>28</v>
      </c>
      <c r="E130" s="37"/>
      <c r="F130" s="41"/>
      <c r="G130" s="37">
        <f>+I130-E130</f>
        <v>0</v>
      </c>
      <c r="H130" s="41"/>
      <c r="I130" s="37"/>
      <c r="K130" s="21"/>
    </row>
    <row r="131" spans="1:14" ht="12.75" customHeight="1" x14ac:dyDescent="0.3">
      <c r="A131" s="13">
        <f>IF(ISBLANK(C131),"",COUNTA($C$97:C131))</f>
        <v>29</v>
      </c>
      <c r="C131" s="2" t="s">
        <v>29</v>
      </c>
      <c r="E131" s="38">
        <f>SUM(E128:E130)</f>
        <v>0</v>
      </c>
      <c r="F131" s="43"/>
      <c r="G131" s="38">
        <f>SUM(G128:G130)</f>
        <v>0</v>
      </c>
      <c r="H131" s="43"/>
      <c r="I131" s="38">
        <f>SUM(I128:I130)</f>
        <v>0</v>
      </c>
      <c r="K131" s="21"/>
    </row>
    <row r="132" spans="1:14" ht="12.75" customHeight="1" x14ac:dyDescent="0.3">
      <c r="A132" s="13" t="str">
        <f>IF(ISBLANK(C132),"",COUNTA($C$97:C132))</f>
        <v/>
      </c>
      <c r="E132" s="44"/>
      <c r="F132" s="43"/>
      <c r="G132" s="43"/>
      <c r="H132" s="43"/>
      <c r="I132" s="44"/>
    </row>
    <row r="133" spans="1:14" ht="12.75" customHeight="1" thickBot="1" x14ac:dyDescent="0.35">
      <c r="A133" s="13">
        <f>IF(ISBLANK(C133),"",COUNTA($C$97:C133))</f>
        <v>30</v>
      </c>
      <c r="C133" s="2" t="s">
        <v>30</v>
      </c>
      <c r="E133" s="45">
        <f>+E120+E125+E131</f>
        <v>0</v>
      </c>
      <c r="F133" s="43"/>
      <c r="G133" s="45">
        <f>+G120+G125+G131</f>
        <v>0</v>
      </c>
      <c r="H133" s="43"/>
      <c r="I133" s="45">
        <f>+I120+I125+I131</f>
        <v>0</v>
      </c>
    </row>
    <row r="134" spans="1:14" ht="12.75" customHeight="1" thickTop="1" x14ac:dyDescent="0.4">
      <c r="A134" s="13" t="str">
        <f>IF(ISBLANK(C134),"",COUNTA($C$97:C134))</f>
        <v/>
      </c>
      <c r="E134" s="24"/>
      <c r="G134" s="24"/>
      <c r="I134" s="24"/>
    </row>
    <row r="135" spans="1:14" ht="12.75" customHeight="1" x14ac:dyDescent="0.4">
      <c r="A135" s="13">
        <f>IF(ISBLANK(C135),"",COUNTA($C$97:C135))</f>
        <v>31</v>
      </c>
      <c r="C135" s="14" t="s">
        <v>39</v>
      </c>
    </row>
    <row r="136" spans="1:14" ht="12.75" customHeight="1" x14ac:dyDescent="0.4">
      <c r="A136" s="13">
        <f>IF(ISBLANK(C136),"",COUNTA($C$97:C136))</f>
        <v>32</v>
      </c>
      <c r="C136" s="15" t="s">
        <v>17</v>
      </c>
      <c r="E136" s="16"/>
      <c r="I136" s="17"/>
      <c r="K136" s="9"/>
      <c r="L136" s="9"/>
      <c r="M136" s="9"/>
      <c r="N136" s="9"/>
    </row>
    <row r="137" spans="1:14" ht="12.75" customHeight="1" x14ac:dyDescent="0.3">
      <c r="A137" s="13">
        <f>IF(ISBLANK(C137),"",COUNTA($C$97:C137))</f>
        <v>33</v>
      </c>
      <c r="C137" s="2" t="s">
        <v>18</v>
      </c>
      <c r="E137" s="35"/>
      <c r="F137" s="36"/>
      <c r="G137" s="38">
        <f>+I137-E137</f>
        <v>0</v>
      </c>
      <c r="H137" s="36"/>
      <c r="I137" s="35"/>
    </row>
    <row r="138" spans="1:14" ht="12.75" customHeight="1" x14ac:dyDescent="0.3">
      <c r="A138" s="13">
        <f>IF(ISBLANK(C138),"",COUNTA($C$97:C138))</f>
        <v>34</v>
      </c>
      <c r="C138" s="2" t="s">
        <v>19</v>
      </c>
      <c r="E138" s="37"/>
      <c r="F138" s="36"/>
      <c r="G138" s="46">
        <f>+I138-E138</f>
        <v>0</v>
      </c>
      <c r="H138" s="36"/>
      <c r="I138" s="37"/>
      <c r="K138" s="9"/>
      <c r="L138" s="9"/>
      <c r="M138" s="9"/>
      <c r="N138" s="9"/>
    </row>
    <row r="139" spans="1:14" ht="12.75" customHeight="1" x14ac:dyDescent="0.3">
      <c r="A139" s="13">
        <f>IF(ISBLANK(C139),"",COUNTA($C$97:C139))</f>
        <v>35</v>
      </c>
      <c r="C139" s="2" t="s">
        <v>20</v>
      </c>
      <c r="E139" s="38">
        <f>SUM(E137:E138)</f>
        <v>0</v>
      </c>
      <c r="F139" s="39"/>
      <c r="G139" s="38">
        <f>SUM(G137:G138)</f>
        <v>0</v>
      </c>
      <c r="H139" s="39"/>
      <c r="I139" s="38">
        <f>SUM(I137:I138)</f>
        <v>0</v>
      </c>
      <c r="K139" s="9"/>
      <c r="L139" s="9"/>
      <c r="M139" s="9"/>
      <c r="N139" s="9"/>
    </row>
    <row r="140" spans="1:14" ht="12.75" customHeight="1" x14ac:dyDescent="0.4">
      <c r="A140" s="13" t="str">
        <f>IF(ISBLANK(C140),"",COUNTA($C$97:C140))</f>
        <v/>
      </c>
      <c r="E140" s="40"/>
      <c r="F140" s="41"/>
      <c r="G140" s="41"/>
      <c r="H140" s="41"/>
      <c r="I140" s="40"/>
      <c r="K140" s="9"/>
      <c r="L140" s="9"/>
      <c r="M140" s="9"/>
      <c r="N140" s="9"/>
    </row>
    <row r="141" spans="1:14" ht="12.75" customHeight="1" x14ac:dyDescent="0.4">
      <c r="A141" s="13">
        <f>IF(ISBLANK(C141),"",COUNTA($C$97:C141))</f>
        <v>36</v>
      </c>
      <c r="C141" s="15" t="s">
        <v>21</v>
      </c>
      <c r="E141" s="35"/>
      <c r="F141" s="41"/>
      <c r="G141" s="41"/>
      <c r="H141" s="41"/>
      <c r="I141" s="35"/>
      <c r="K141" s="9"/>
      <c r="L141" s="9"/>
      <c r="M141" s="9"/>
      <c r="N141" s="9"/>
    </row>
    <row r="142" spans="1:14" ht="12.75" customHeight="1" x14ac:dyDescent="0.3">
      <c r="A142" s="13">
        <f>IF(ISBLANK(C142),"",COUNTA($C$97:C142))</f>
        <v>37</v>
      </c>
      <c r="C142" s="2" t="s">
        <v>22</v>
      </c>
      <c r="E142" s="35"/>
      <c r="F142" s="36"/>
      <c r="G142" s="38">
        <f>+I142-E142</f>
        <v>0</v>
      </c>
      <c r="H142" s="36"/>
      <c r="I142" s="35"/>
    </row>
    <row r="143" spans="1:14" ht="12.75" customHeight="1" x14ac:dyDescent="0.3">
      <c r="A143" s="13">
        <f>IF(ISBLANK(C143),"",COUNTA($C$97:C143))</f>
        <v>38</v>
      </c>
      <c r="C143" s="2" t="s">
        <v>23</v>
      </c>
      <c r="E143" s="37"/>
      <c r="F143" s="36"/>
      <c r="G143" s="46">
        <f>+I143-E143</f>
        <v>0</v>
      </c>
      <c r="H143" s="36"/>
      <c r="I143" s="37"/>
    </row>
    <row r="144" spans="1:14" ht="12.75" customHeight="1" x14ac:dyDescent="0.3">
      <c r="A144" s="13">
        <f>IF(ISBLANK(C144),"",COUNTA($C$97:C144))</f>
        <v>39</v>
      </c>
      <c r="C144" s="2" t="s">
        <v>24</v>
      </c>
      <c r="E144" s="38">
        <f>SUM(E142:E143)</f>
        <v>0</v>
      </c>
      <c r="F144" s="38">
        <f>SUM(F142:F143)</f>
        <v>0</v>
      </c>
      <c r="G144" s="38">
        <f>SUM(G142:G143)</f>
        <v>0</v>
      </c>
      <c r="H144" s="39"/>
      <c r="I144" s="38">
        <f>SUM(I142:I143)</f>
        <v>0</v>
      </c>
    </row>
    <row r="145" spans="1:14" ht="12.75" customHeight="1" x14ac:dyDescent="0.4">
      <c r="A145" s="13" t="str">
        <f>IF(ISBLANK(C145),"",COUNTA($C$97:C145))</f>
        <v/>
      </c>
      <c r="E145" s="42"/>
      <c r="F145" s="36"/>
      <c r="G145" s="36"/>
      <c r="H145" s="36"/>
      <c r="I145" s="42"/>
    </row>
    <row r="146" spans="1:14" ht="12.75" customHeight="1" x14ac:dyDescent="0.4">
      <c r="A146" s="13">
        <f>IF(ISBLANK(C146),"",COUNTA($C$97:C146))</f>
        <v>40</v>
      </c>
      <c r="C146" s="15" t="s">
        <v>25</v>
      </c>
      <c r="E146" s="41"/>
      <c r="F146" s="41"/>
      <c r="G146" s="41"/>
      <c r="H146" s="41"/>
      <c r="I146" s="41"/>
    </row>
    <row r="147" spans="1:14" ht="12.75" customHeight="1" x14ac:dyDescent="0.3">
      <c r="A147" s="13">
        <f>IF(ISBLANK(C147),"",COUNTA($C$97:C147))</f>
        <v>41</v>
      </c>
      <c r="C147" s="2" t="s">
        <v>26</v>
      </c>
      <c r="E147" s="35"/>
      <c r="F147" s="36"/>
      <c r="G147" s="38">
        <f>+I147-E147</f>
        <v>0</v>
      </c>
      <c r="H147" s="36"/>
      <c r="I147" s="35"/>
      <c r="K147" s="21"/>
    </row>
    <row r="148" spans="1:14" ht="12.75" customHeight="1" x14ac:dyDescent="0.3">
      <c r="A148" s="13">
        <f>IF(ISBLANK(C148),"",COUNTA($C$97:C148))</f>
        <v>42</v>
      </c>
      <c r="C148" s="2" t="s">
        <v>27</v>
      </c>
      <c r="E148" s="35"/>
      <c r="F148" s="36"/>
      <c r="G148" s="38">
        <f>+I148-E148</f>
        <v>0</v>
      </c>
      <c r="H148" s="36"/>
      <c r="I148" s="35"/>
      <c r="K148" s="21"/>
    </row>
    <row r="149" spans="1:14" ht="12.75" customHeight="1" x14ac:dyDescent="0.4">
      <c r="A149" s="13">
        <f>IF(ISBLANK(C149),"",COUNTA($C$97:C149))</f>
        <v>43</v>
      </c>
      <c r="C149" s="2" t="s">
        <v>28</v>
      </c>
      <c r="E149" s="37"/>
      <c r="F149" s="41"/>
      <c r="G149" s="37">
        <f>+I149-E149</f>
        <v>0</v>
      </c>
      <c r="H149" s="41"/>
      <c r="I149" s="37"/>
      <c r="K149" s="21"/>
    </row>
    <row r="150" spans="1:14" ht="12.75" customHeight="1" x14ac:dyDescent="0.3">
      <c r="A150" s="13">
        <f>IF(ISBLANK(C150),"",COUNTA($C$97:C150))</f>
        <v>44</v>
      </c>
      <c r="C150" s="2" t="s">
        <v>29</v>
      </c>
      <c r="E150" s="38">
        <f>SUM(E147:E149)</f>
        <v>0</v>
      </c>
      <c r="F150" s="43"/>
      <c r="G150" s="38">
        <f>SUM(G147:G149)</f>
        <v>0</v>
      </c>
      <c r="H150" s="43"/>
      <c r="I150" s="38">
        <f>SUM(I147:I149)</f>
        <v>0</v>
      </c>
      <c r="K150" s="21"/>
    </row>
    <row r="151" spans="1:14" ht="12.75" customHeight="1" x14ac:dyDescent="0.3">
      <c r="A151" s="13" t="str">
        <f>IF(ISBLANK(C151),"",COUNTA($C$97:C151))</f>
        <v/>
      </c>
      <c r="E151" s="44"/>
      <c r="F151" s="43"/>
      <c r="G151" s="43"/>
      <c r="H151" s="43"/>
      <c r="I151" s="44"/>
    </row>
    <row r="152" spans="1:14" ht="12.75" customHeight="1" thickBot="1" x14ac:dyDescent="0.35">
      <c r="A152" s="13">
        <f>IF(ISBLANK(C152),"",COUNTA($C$97:C152))</f>
        <v>45</v>
      </c>
      <c r="C152" s="2" t="s">
        <v>30</v>
      </c>
      <c r="E152" s="45">
        <f>+E139+E144+E150</f>
        <v>0</v>
      </c>
      <c r="F152" s="43"/>
      <c r="G152" s="45">
        <f>+G139+G144+G150</f>
        <v>0</v>
      </c>
      <c r="H152" s="43"/>
      <c r="I152" s="45">
        <f>+I139+I144+I150</f>
        <v>0</v>
      </c>
    </row>
    <row r="153" spans="1:14" ht="12.75" customHeight="1" thickTop="1" x14ac:dyDescent="0.4">
      <c r="A153" s="1"/>
      <c r="E153" s="24"/>
      <c r="G153" s="24"/>
      <c r="I153" s="24"/>
    </row>
    <row r="154" spans="1:14" ht="12.75" customHeight="1" x14ac:dyDescent="0.4">
      <c r="C154" s="2" t="s">
        <v>33</v>
      </c>
      <c r="K154" s="9"/>
      <c r="L154" s="9"/>
      <c r="M154" s="9"/>
      <c r="N154" s="9"/>
    </row>
    <row r="155" spans="1:14" ht="12.75" customHeight="1" x14ac:dyDescent="0.4">
      <c r="C155" s="2" t="s">
        <v>34</v>
      </c>
      <c r="E155" s="24"/>
      <c r="G155" s="24"/>
      <c r="I155" s="24"/>
    </row>
    <row r="156" spans="1:14" ht="12.75" customHeight="1" x14ac:dyDescent="0.4">
      <c r="C156" s="51" t="s">
        <v>35</v>
      </c>
      <c r="D156" s="51"/>
      <c r="E156" s="51"/>
      <c r="F156" s="51"/>
      <c r="G156" s="51"/>
      <c r="H156" s="51"/>
      <c r="I156" s="51"/>
    </row>
    <row r="157" spans="1:14" ht="12.75" customHeight="1" x14ac:dyDescent="0.4">
      <c r="C157" s="51"/>
      <c r="D157" s="51"/>
      <c r="E157" s="51"/>
      <c r="F157" s="51"/>
      <c r="G157" s="51"/>
      <c r="H157" s="51"/>
      <c r="I157" s="51"/>
    </row>
    <row r="158" spans="1:14" ht="12.75" customHeight="1" x14ac:dyDescent="0.4">
      <c r="C158" s="51"/>
      <c r="D158" s="51"/>
      <c r="E158" s="51"/>
      <c r="F158" s="51"/>
      <c r="G158" s="51"/>
      <c r="H158" s="51"/>
      <c r="I158" s="51"/>
    </row>
    <row r="159" spans="1:14" ht="12.75" customHeight="1" x14ac:dyDescent="0.4">
      <c r="C159" s="51"/>
      <c r="D159" s="51"/>
      <c r="E159" s="51"/>
      <c r="F159" s="51"/>
      <c r="G159" s="51"/>
      <c r="H159" s="51"/>
      <c r="I159" s="51"/>
    </row>
    <row r="160" spans="1:14" ht="7" customHeight="1" x14ac:dyDescent="0.4">
      <c r="C160" s="51"/>
      <c r="D160" s="51"/>
      <c r="E160" s="51"/>
      <c r="F160" s="51"/>
      <c r="G160" s="51"/>
      <c r="H160" s="51"/>
      <c r="I160" s="51"/>
    </row>
    <row r="161" spans="1:14" ht="12.75" customHeight="1" x14ac:dyDescent="0.4">
      <c r="C161" s="2" t="s">
        <v>40</v>
      </c>
      <c r="K161" s="9"/>
      <c r="L161" s="9"/>
      <c r="M161" s="9"/>
      <c r="N161" s="9"/>
    </row>
    <row r="162" spans="1:14" ht="12.75" customHeight="1" x14ac:dyDescent="0.4">
      <c r="A162" s="52" t="str">
        <f>A1</f>
        <v>COLUMBIA GAS OF KENTUCKY, INC.</v>
      </c>
      <c r="B162" s="52"/>
      <c r="C162" s="52"/>
      <c r="D162" s="52"/>
      <c r="E162" s="52"/>
      <c r="F162" s="52"/>
      <c r="G162" s="52"/>
      <c r="H162" s="52"/>
      <c r="I162" s="52"/>
    </row>
    <row r="163" spans="1:14" ht="12.75" customHeight="1" x14ac:dyDescent="0.4">
      <c r="A163" s="52" t="str">
        <f>A2</f>
        <v>CASE NO. 2024 - 00092</v>
      </c>
      <c r="B163" s="52"/>
      <c r="C163" s="52"/>
      <c r="D163" s="52"/>
      <c r="E163" s="52"/>
      <c r="F163" s="52"/>
      <c r="G163" s="52"/>
      <c r="H163" s="52"/>
      <c r="I163" s="52"/>
    </row>
    <row r="164" spans="1:14" ht="12.75" customHeight="1" x14ac:dyDescent="0.4">
      <c r="A164" s="52" t="str">
        <f>A3</f>
        <v>EXECUTIVE COMPENSATION</v>
      </c>
      <c r="B164" s="52"/>
      <c r="C164" s="52"/>
      <c r="D164" s="52"/>
      <c r="E164" s="52"/>
      <c r="F164" s="52"/>
      <c r="G164" s="52"/>
      <c r="H164" s="52"/>
      <c r="I164" s="52"/>
    </row>
    <row r="165" spans="1:14" ht="12.75" customHeight="1" x14ac:dyDescent="0.4">
      <c r="A165" s="52" t="str">
        <f>A4</f>
        <v>BASE PERIOD: TWELVE MONTHS ENDED AUGUST 31, 2024</v>
      </c>
      <c r="B165" s="52"/>
      <c r="C165" s="52"/>
      <c r="D165" s="52"/>
      <c r="E165" s="52"/>
      <c r="F165" s="52"/>
      <c r="G165" s="52"/>
      <c r="H165" s="52"/>
      <c r="I165" s="52"/>
    </row>
    <row r="166" spans="1:14" ht="12.75" customHeight="1" x14ac:dyDescent="0.4">
      <c r="A166" s="52" t="str">
        <f>A5</f>
        <v>FORECASTED TEST PERIOD: TWELVE MONTHS ENDED DECEMBER 31, 2025</v>
      </c>
      <c r="B166" s="52"/>
      <c r="C166" s="52"/>
      <c r="D166" s="52"/>
      <c r="E166" s="52"/>
      <c r="F166" s="52"/>
      <c r="G166" s="52"/>
      <c r="H166" s="52"/>
      <c r="I166" s="52"/>
    </row>
    <row r="167" spans="1:14" ht="12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</row>
    <row r="168" spans="1:14" ht="12.75" customHeight="1" x14ac:dyDescent="0.4">
      <c r="I168" s="3" t="s">
        <v>0</v>
      </c>
    </row>
    <row r="169" spans="1:14" ht="12.75" customHeight="1" x14ac:dyDescent="0.4">
      <c r="A169" s="2" t="s">
        <v>1</v>
      </c>
      <c r="I169" s="4" t="str">
        <f>I8</f>
        <v>SCHEDULE G-2</v>
      </c>
    </row>
    <row r="170" spans="1:14" ht="12.75" customHeight="1" x14ac:dyDescent="0.4">
      <c r="A170" s="5" t="s">
        <v>3</v>
      </c>
      <c r="B170" s="6"/>
      <c r="C170" s="7"/>
      <c r="I170" s="4" t="s">
        <v>41</v>
      </c>
    </row>
    <row r="171" spans="1:14" ht="12.75" customHeight="1" x14ac:dyDescent="0.4">
      <c r="A171" s="2" t="s">
        <v>5</v>
      </c>
      <c r="I171" s="4" t="s">
        <v>53</v>
      </c>
    </row>
    <row r="172" spans="1:14" ht="12.75" customHeight="1" x14ac:dyDescent="0.4">
      <c r="I172" s="4" t="s">
        <v>52</v>
      </c>
    </row>
    <row r="173" spans="1:14" ht="12.75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K173" s="9"/>
      <c r="L173" s="9"/>
      <c r="M173" s="9"/>
      <c r="N173" s="9"/>
    </row>
    <row r="174" spans="1:14" ht="12.75" customHeight="1" x14ac:dyDescent="0.4">
      <c r="A174" s="1" t="s">
        <v>6</v>
      </c>
      <c r="E174" s="1" t="s">
        <v>7</v>
      </c>
      <c r="G174" s="1"/>
      <c r="I174" s="10" t="s">
        <v>8</v>
      </c>
      <c r="K174" s="9"/>
      <c r="L174" s="9"/>
      <c r="M174" s="9"/>
      <c r="N174" s="9"/>
    </row>
    <row r="175" spans="1:14" ht="12.75" customHeight="1" x14ac:dyDescent="0.4">
      <c r="A175" s="11" t="s">
        <v>9</v>
      </c>
      <c r="C175" s="11" t="s">
        <v>10</v>
      </c>
      <c r="E175" s="11" t="s">
        <v>11</v>
      </c>
      <c r="F175" s="8"/>
      <c r="G175" s="11" t="s">
        <v>12</v>
      </c>
      <c r="H175" s="8"/>
      <c r="I175" s="11" t="s">
        <v>11</v>
      </c>
      <c r="K175" s="9"/>
      <c r="L175" s="9"/>
      <c r="M175" s="9"/>
      <c r="N175" s="9"/>
    </row>
    <row r="176" spans="1:14" ht="12.75" customHeight="1" x14ac:dyDescent="0.4">
      <c r="A176" s="12"/>
      <c r="B176" s="12"/>
      <c r="C176" s="12"/>
      <c r="D176" s="12"/>
      <c r="E176" s="12" t="s">
        <v>13</v>
      </c>
      <c r="F176" s="12"/>
      <c r="G176" s="12" t="s">
        <v>14</v>
      </c>
      <c r="I176" s="12" t="s">
        <v>15</v>
      </c>
      <c r="K176" s="9"/>
      <c r="L176" s="9"/>
      <c r="M176" s="9"/>
      <c r="N176" s="9"/>
    </row>
    <row r="177" spans="1:14" ht="12.75" customHeight="1" x14ac:dyDescent="0.4">
      <c r="A177" s="1"/>
      <c r="C177" s="1"/>
      <c r="E177" s="1"/>
      <c r="G177" s="1"/>
      <c r="I177" s="1"/>
      <c r="K177" s="9"/>
      <c r="L177" s="9"/>
      <c r="M177" s="9"/>
      <c r="N177" s="9"/>
    </row>
    <row r="178" spans="1:14" ht="12.75" customHeight="1" x14ac:dyDescent="0.4">
      <c r="A178" s="13">
        <f>IF(ISBLANK(C178),"",COUNTA($C$178:C178))</f>
        <v>1</v>
      </c>
      <c r="C178" s="14" t="s">
        <v>42</v>
      </c>
      <c r="K178" s="9"/>
      <c r="L178" s="9"/>
      <c r="M178" s="9"/>
      <c r="N178" s="9"/>
    </row>
    <row r="179" spans="1:14" ht="12.75" customHeight="1" x14ac:dyDescent="0.4">
      <c r="A179" s="13">
        <f>IF(ISBLANK(C179),"",COUNTA($C$178:C179))</f>
        <v>2</v>
      </c>
      <c r="C179" s="15" t="s">
        <v>17</v>
      </c>
      <c r="E179" s="16"/>
      <c r="I179" s="17"/>
      <c r="K179" s="9"/>
      <c r="L179" s="9"/>
      <c r="M179" s="9"/>
      <c r="N179" s="9"/>
    </row>
    <row r="180" spans="1:14" ht="12.75" customHeight="1" x14ac:dyDescent="0.3">
      <c r="A180" s="13">
        <f>IF(ISBLANK(C180),"",COUNTA($C$178:C180))</f>
        <v>3</v>
      </c>
      <c r="C180" s="2" t="s">
        <v>18</v>
      </c>
      <c r="E180" s="35"/>
      <c r="F180" s="36"/>
      <c r="G180" s="38">
        <f>+I180-E180</f>
        <v>0</v>
      </c>
      <c r="H180" s="36"/>
      <c r="I180" s="35"/>
    </row>
    <row r="181" spans="1:14" ht="12.75" customHeight="1" x14ac:dyDescent="0.3">
      <c r="A181" s="13">
        <f>IF(ISBLANK(C181),"",COUNTA($C$178:C181))</f>
        <v>4</v>
      </c>
      <c r="C181" s="2" t="s">
        <v>19</v>
      </c>
      <c r="E181" s="37"/>
      <c r="F181" s="36"/>
      <c r="G181" s="46">
        <f>+I181-E181</f>
        <v>0</v>
      </c>
      <c r="H181" s="36"/>
      <c r="I181" s="37"/>
      <c r="K181" s="9"/>
      <c r="L181" s="9"/>
      <c r="M181" s="9"/>
      <c r="N181" s="9"/>
    </row>
    <row r="182" spans="1:14" ht="12.75" customHeight="1" x14ac:dyDescent="0.3">
      <c r="A182" s="13">
        <f>IF(ISBLANK(C182),"",COUNTA($C$178:C182))</f>
        <v>5</v>
      </c>
      <c r="C182" s="2" t="s">
        <v>20</v>
      </c>
      <c r="E182" s="38">
        <f>SUM(E180:E181)</f>
        <v>0</v>
      </c>
      <c r="F182" s="39"/>
      <c r="G182" s="38">
        <f>SUM(G180:G181)</f>
        <v>0</v>
      </c>
      <c r="H182" s="39"/>
      <c r="I182" s="38">
        <f>SUM(I180:I181)</f>
        <v>0</v>
      </c>
      <c r="K182" s="9"/>
      <c r="L182" s="9"/>
      <c r="M182" s="9"/>
      <c r="N182" s="9"/>
    </row>
    <row r="183" spans="1:14" ht="12.75" customHeight="1" x14ac:dyDescent="0.4">
      <c r="A183" s="13" t="str">
        <f>IF(ISBLANK(C183),"",COUNTA($C$178:C183))</f>
        <v/>
      </c>
      <c r="E183" s="40"/>
      <c r="F183" s="41"/>
      <c r="G183" s="41"/>
      <c r="H183" s="41"/>
      <c r="I183" s="40"/>
      <c r="K183" s="9"/>
      <c r="L183" s="9"/>
      <c r="M183" s="9"/>
      <c r="N183" s="9"/>
    </row>
    <row r="184" spans="1:14" ht="12.75" customHeight="1" x14ac:dyDescent="0.4">
      <c r="A184" s="13">
        <f>IF(ISBLANK(C184),"",COUNTA($C$178:C184))</f>
        <v>6</v>
      </c>
      <c r="C184" s="15" t="s">
        <v>21</v>
      </c>
      <c r="E184" s="35"/>
      <c r="F184" s="41"/>
      <c r="G184" s="41"/>
      <c r="H184" s="41"/>
      <c r="I184" s="35"/>
      <c r="K184" s="9"/>
      <c r="L184" s="9"/>
      <c r="M184" s="9"/>
      <c r="N184" s="9"/>
    </row>
    <row r="185" spans="1:14" ht="12.75" customHeight="1" x14ac:dyDescent="0.3">
      <c r="A185" s="13">
        <f>IF(ISBLANK(C185),"",COUNTA($C$178:C185))</f>
        <v>7</v>
      </c>
      <c r="C185" s="2" t="s">
        <v>22</v>
      </c>
      <c r="E185" s="35"/>
      <c r="F185" s="36"/>
      <c r="G185" s="38">
        <f>+I185-E185</f>
        <v>0</v>
      </c>
      <c r="H185" s="36"/>
      <c r="I185" s="35"/>
    </row>
    <row r="186" spans="1:14" ht="12.75" customHeight="1" x14ac:dyDescent="0.3">
      <c r="A186" s="13">
        <f>IF(ISBLANK(C186),"",COUNTA($C$178:C186))</f>
        <v>8</v>
      </c>
      <c r="C186" s="2" t="s">
        <v>23</v>
      </c>
      <c r="E186" s="37"/>
      <c r="F186" s="36"/>
      <c r="G186" s="46">
        <f>+I186-E186</f>
        <v>0</v>
      </c>
      <c r="H186" s="36"/>
      <c r="I186" s="37"/>
    </row>
    <row r="187" spans="1:14" ht="12.75" customHeight="1" x14ac:dyDescent="0.3">
      <c r="A187" s="13">
        <f>IF(ISBLANK(C187),"",COUNTA($C$178:C187))</f>
        <v>9</v>
      </c>
      <c r="C187" s="2" t="s">
        <v>24</v>
      </c>
      <c r="E187" s="38">
        <f>SUM(E185:E186)</f>
        <v>0</v>
      </c>
      <c r="F187" s="39"/>
      <c r="G187" s="38">
        <f>SUM(G185:G186)</f>
        <v>0</v>
      </c>
      <c r="H187" s="39"/>
      <c r="I187" s="38">
        <f>SUM(I185:I186)</f>
        <v>0</v>
      </c>
    </row>
    <row r="188" spans="1:14" ht="12.75" customHeight="1" x14ac:dyDescent="0.4">
      <c r="A188" s="13" t="str">
        <f>IF(ISBLANK(C188),"",COUNTA($C$178:C188))</f>
        <v/>
      </c>
      <c r="E188" s="42"/>
      <c r="F188" s="36"/>
      <c r="G188" s="36"/>
      <c r="H188" s="36"/>
      <c r="I188" s="42"/>
    </row>
    <row r="189" spans="1:14" ht="12.75" customHeight="1" x14ac:dyDescent="0.4">
      <c r="A189" s="13">
        <f>IF(ISBLANK(C189),"",COUNTA($C$178:C189))</f>
        <v>10</v>
      </c>
      <c r="C189" s="15" t="s">
        <v>25</v>
      </c>
      <c r="E189" s="41"/>
      <c r="F189" s="41"/>
      <c r="G189" s="41"/>
      <c r="H189" s="41"/>
      <c r="I189" s="41"/>
    </row>
    <row r="190" spans="1:14" ht="12.75" customHeight="1" x14ac:dyDescent="0.3">
      <c r="A190" s="13">
        <f>IF(ISBLANK(C190),"",COUNTA($C$178:C190))</f>
        <v>11</v>
      </c>
      <c r="C190" s="2" t="s">
        <v>26</v>
      </c>
      <c r="E190" s="35"/>
      <c r="F190" s="36"/>
      <c r="G190" s="38">
        <f>+I190-E190</f>
        <v>0</v>
      </c>
      <c r="H190" s="36"/>
      <c r="I190" s="35"/>
      <c r="K190" s="21"/>
    </row>
    <row r="191" spans="1:14" ht="12.75" customHeight="1" x14ac:dyDescent="0.3">
      <c r="A191" s="13">
        <f>IF(ISBLANK(C191),"",COUNTA($C$178:C191))</f>
        <v>12</v>
      </c>
      <c r="C191" s="2" t="s">
        <v>27</v>
      </c>
      <c r="E191" s="35"/>
      <c r="F191" s="36"/>
      <c r="G191" s="38">
        <f>+I191-E191</f>
        <v>0</v>
      </c>
      <c r="H191" s="36"/>
      <c r="I191" s="35"/>
      <c r="K191" s="21"/>
    </row>
    <row r="192" spans="1:14" ht="12.75" customHeight="1" x14ac:dyDescent="0.4">
      <c r="A192" s="13">
        <f>IF(ISBLANK(C192),"",COUNTA($C$178:C192))</f>
        <v>13</v>
      </c>
      <c r="C192" s="2" t="s">
        <v>28</v>
      </c>
      <c r="E192" s="37"/>
      <c r="F192" s="41"/>
      <c r="G192" s="37">
        <f>+I192-E192</f>
        <v>0</v>
      </c>
      <c r="H192" s="41"/>
      <c r="I192" s="37"/>
      <c r="K192" s="21"/>
    </row>
    <row r="193" spans="1:14" ht="12.75" customHeight="1" x14ac:dyDescent="0.3">
      <c r="A193" s="13">
        <f>IF(ISBLANK(C193),"",COUNTA($C$178:C193))</f>
        <v>14</v>
      </c>
      <c r="C193" s="2" t="s">
        <v>29</v>
      </c>
      <c r="E193" s="38">
        <f>SUM(E190:E192)</f>
        <v>0</v>
      </c>
      <c r="F193" s="43"/>
      <c r="G193" s="38">
        <f>SUM(G190:G192)</f>
        <v>0</v>
      </c>
      <c r="H193" s="43"/>
      <c r="I193" s="38">
        <f>SUM(I190:I192)</f>
        <v>0</v>
      </c>
      <c r="K193" s="21"/>
    </row>
    <row r="194" spans="1:14" ht="12.75" customHeight="1" x14ac:dyDescent="0.3">
      <c r="A194" s="13" t="str">
        <f>IF(ISBLANK(C194),"",COUNTA($C$178:C194))</f>
        <v/>
      </c>
      <c r="E194" s="44"/>
      <c r="F194" s="43"/>
      <c r="G194" s="43"/>
      <c r="H194" s="43"/>
      <c r="I194" s="44"/>
    </row>
    <row r="195" spans="1:14" ht="12.75" customHeight="1" thickBot="1" x14ac:dyDescent="0.35">
      <c r="A195" s="13">
        <f>IF(ISBLANK(C195),"",COUNTA($C$178:C195))</f>
        <v>15</v>
      </c>
      <c r="C195" s="2" t="s">
        <v>30</v>
      </c>
      <c r="E195" s="45">
        <f>+E182+E187+E193</f>
        <v>0</v>
      </c>
      <c r="F195" s="43"/>
      <c r="G195" s="45">
        <f>+G182+G187+G193</f>
        <v>0</v>
      </c>
      <c r="H195" s="43"/>
      <c r="I195" s="45">
        <f>+I182+I187+I193</f>
        <v>0</v>
      </c>
    </row>
    <row r="196" spans="1:14" ht="12.75" customHeight="1" thickTop="1" x14ac:dyDescent="0.4">
      <c r="A196" s="13" t="str">
        <f>IF(ISBLANK(C196),"",COUNTA($C$178:C196))</f>
        <v/>
      </c>
      <c r="E196" s="24"/>
      <c r="G196" s="24"/>
      <c r="I196" s="24"/>
    </row>
    <row r="197" spans="1:14" ht="12.75" customHeight="1" x14ac:dyDescent="0.4">
      <c r="A197" s="13">
        <f>IF(ISBLANK(C197),"",COUNTA($C$178:C197))</f>
        <v>16</v>
      </c>
      <c r="C197" s="14" t="s">
        <v>43</v>
      </c>
      <c r="E197" s="32"/>
      <c r="F197" s="18"/>
      <c r="G197" s="18"/>
      <c r="H197" s="18"/>
      <c r="I197" s="32"/>
    </row>
    <row r="198" spans="1:14" ht="12.75" customHeight="1" x14ac:dyDescent="0.4">
      <c r="A198" s="13">
        <f>IF(ISBLANK(C198),"",COUNTA($C$178:C198))</f>
        <v>17</v>
      </c>
      <c r="C198" s="15" t="s">
        <v>17</v>
      </c>
      <c r="E198" s="16"/>
      <c r="I198" s="17"/>
      <c r="K198" s="9"/>
      <c r="L198" s="9"/>
      <c r="M198" s="9"/>
      <c r="N198" s="9"/>
    </row>
    <row r="199" spans="1:14" ht="12.75" customHeight="1" x14ac:dyDescent="0.3">
      <c r="A199" s="13">
        <f>IF(ISBLANK(C199),"",COUNTA($C$178:C199))</f>
        <v>18</v>
      </c>
      <c r="C199" s="2" t="s">
        <v>18</v>
      </c>
      <c r="E199" s="35"/>
      <c r="F199" s="36"/>
      <c r="G199" s="38">
        <f>+I199-E199</f>
        <v>0</v>
      </c>
      <c r="H199" s="36"/>
      <c r="I199" s="35"/>
    </row>
    <row r="200" spans="1:14" ht="12.75" customHeight="1" x14ac:dyDescent="0.3">
      <c r="A200" s="13">
        <f>IF(ISBLANK(C200),"",COUNTA($C$178:C200))</f>
        <v>19</v>
      </c>
      <c r="C200" s="7" t="s">
        <v>19</v>
      </c>
      <c r="D200" s="7"/>
      <c r="E200" s="37"/>
      <c r="F200" s="36"/>
      <c r="G200" s="46">
        <f>+I200-E200</f>
        <v>0</v>
      </c>
      <c r="H200" s="36"/>
      <c r="I200" s="37"/>
      <c r="K200" s="9"/>
      <c r="L200" s="9"/>
      <c r="M200" s="9"/>
      <c r="N200" s="9"/>
    </row>
    <row r="201" spans="1:14" ht="12.75" customHeight="1" x14ac:dyDescent="0.3">
      <c r="A201" s="13">
        <f>IF(ISBLANK(C201),"",COUNTA($C$178:C201))</f>
        <v>20</v>
      </c>
      <c r="C201" s="2" t="s">
        <v>20</v>
      </c>
      <c r="E201" s="38">
        <f>SUM(E199:E200)</f>
        <v>0</v>
      </c>
      <c r="F201" s="39"/>
      <c r="G201" s="38">
        <f>SUM(G199:G200)</f>
        <v>0</v>
      </c>
      <c r="H201" s="39"/>
      <c r="I201" s="38">
        <f>SUM(I199:I200)</f>
        <v>0</v>
      </c>
      <c r="K201" s="9"/>
      <c r="L201" s="9"/>
      <c r="M201" s="9"/>
      <c r="N201" s="9"/>
    </row>
    <row r="202" spans="1:14" ht="12.75" customHeight="1" x14ac:dyDescent="0.4">
      <c r="A202" s="13" t="str">
        <f>IF(ISBLANK(C202),"",COUNTA($C$178:C202))</f>
        <v/>
      </c>
      <c r="E202" s="40"/>
      <c r="F202" s="41"/>
      <c r="G202" s="41"/>
      <c r="H202" s="41"/>
      <c r="I202" s="40"/>
      <c r="K202" s="9"/>
      <c r="L202" s="9"/>
      <c r="M202" s="9"/>
      <c r="N202" s="9"/>
    </row>
    <row r="203" spans="1:14" ht="12.75" customHeight="1" x14ac:dyDescent="0.4">
      <c r="A203" s="13">
        <f>IF(ISBLANK(C203),"",COUNTA($C$178:C203))</f>
        <v>21</v>
      </c>
      <c r="C203" s="15" t="s">
        <v>21</v>
      </c>
      <c r="E203" s="35"/>
      <c r="F203" s="41"/>
      <c r="G203" s="41"/>
      <c r="H203" s="41"/>
      <c r="I203" s="35"/>
      <c r="K203" s="9"/>
      <c r="L203" s="9"/>
      <c r="M203" s="9"/>
      <c r="N203" s="9"/>
    </row>
    <row r="204" spans="1:14" ht="12.75" customHeight="1" x14ac:dyDescent="0.3">
      <c r="A204" s="13">
        <f>IF(ISBLANK(C204),"",COUNTA($C$178:C204))</f>
        <v>22</v>
      </c>
      <c r="C204" s="2" t="s">
        <v>22</v>
      </c>
      <c r="E204" s="35"/>
      <c r="F204" s="36"/>
      <c r="G204" s="38">
        <f>+I204-E204</f>
        <v>0</v>
      </c>
      <c r="H204" s="36"/>
      <c r="I204" s="35"/>
    </row>
    <row r="205" spans="1:14" ht="12.75" customHeight="1" x14ac:dyDescent="0.3">
      <c r="A205" s="13">
        <f>IF(ISBLANK(C205),"",COUNTA($C$178:C205))</f>
        <v>23</v>
      </c>
      <c r="C205" s="2" t="s">
        <v>23</v>
      </c>
      <c r="E205" s="37"/>
      <c r="F205" s="36"/>
      <c r="G205" s="46">
        <f>+I205-E205</f>
        <v>0</v>
      </c>
      <c r="H205" s="36"/>
      <c r="I205" s="37"/>
    </row>
    <row r="206" spans="1:14" ht="12.75" customHeight="1" x14ac:dyDescent="0.3">
      <c r="A206" s="13">
        <f>IF(ISBLANK(C206),"",COUNTA($C$178:C206))</f>
        <v>24</v>
      </c>
      <c r="C206" s="2" t="s">
        <v>24</v>
      </c>
      <c r="E206" s="38">
        <f>SUM(E204:E205)</f>
        <v>0</v>
      </c>
      <c r="F206" s="39"/>
      <c r="G206" s="38">
        <f>SUM(G204:G205)</f>
        <v>0</v>
      </c>
      <c r="H206" s="39"/>
      <c r="I206" s="38">
        <f>SUM(I204:I205)</f>
        <v>0</v>
      </c>
    </row>
    <row r="207" spans="1:14" ht="12.75" customHeight="1" x14ac:dyDescent="0.4">
      <c r="A207" s="13" t="str">
        <f>IF(ISBLANK(C207),"",COUNTA($C$178:C207))</f>
        <v/>
      </c>
      <c r="E207" s="42"/>
      <c r="F207" s="36"/>
      <c r="G207" s="36"/>
      <c r="H207" s="36"/>
      <c r="I207" s="42"/>
    </row>
    <row r="208" spans="1:14" ht="12.75" customHeight="1" x14ac:dyDescent="0.4">
      <c r="A208" s="13">
        <f>IF(ISBLANK(C208),"",COUNTA($C$178:C208))</f>
        <v>25</v>
      </c>
      <c r="C208" s="15" t="s">
        <v>25</v>
      </c>
      <c r="E208" s="41"/>
      <c r="F208" s="41"/>
      <c r="G208" s="41"/>
      <c r="H208" s="41"/>
      <c r="I208" s="41"/>
    </row>
    <row r="209" spans="1:29" ht="12.75" customHeight="1" x14ac:dyDescent="0.3">
      <c r="A209" s="13">
        <f>IF(ISBLANK(C209),"",COUNTA($C$178:C209))</f>
        <v>26</v>
      </c>
      <c r="C209" s="2" t="s">
        <v>26</v>
      </c>
      <c r="E209" s="35"/>
      <c r="F209" s="36"/>
      <c r="G209" s="38">
        <f>+I209-E209</f>
        <v>0</v>
      </c>
      <c r="H209" s="36"/>
      <c r="I209" s="35"/>
      <c r="K209" s="21"/>
    </row>
    <row r="210" spans="1:29" ht="12.75" customHeight="1" x14ac:dyDescent="0.3">
      <c r="A210" s="13">
        <f>IF(ISBLANK(C210),"",COUNTA($C$178:C210))</f>
        <v>27</v>
      </c>
      <c r="C210" s="2" t="s">
        <v>27</v>
      </c>
      <c r="E210" s="35"/>
      <c r="F210" s="36"/>
      <c r="G210" s="38">
        <f>+I210-E210</f>
        <v>0</v>
      </c>
      <c r="H210" s="36"/>
      <c r="I210" s="35"/>
      <c r="K210" s="21"/>
    </row>
    <row r="211" spans="1:29" ht="12.75" customHeight="1" x14ac:dyDescent="0.4">
      <c r="A211" s="13">
        <f>IF(ISBLANK(C211),"",COUNTA($C$178:C211))</f>
        <v>28</v>
      </c>
      <c r="C211" s="2" t="s">
        <v>28</v>
      </c>
      <c r="E211" s="37"/>
      <c r="F211" s="41"/>
      <c r="G211" s="37">
        <f>+I211-E211</f>
        <v>0</v>
      </c>
      <c r="H211" s="41"/>
      <c r="I211" s="37"/>
      <c r="K211" s="21"/>
    </row>
    <row r="212" spans="1:29" ht="12.75" customHeight="1" x14ac:dyDescent="0.3">
      <c r="A212" s="13">
        <f>IF(ISBLANK(C212),"",COUNTA($C$178:C212))</f>
        <v>29</v>
      </c>
      <c r="C212" s="2" t="s">
        <v>29</v>
      </c>
      <c r="E212" s="38">
        <f>SUM(E209:E211)</f>
        <v>0</v>
      </c>
      <c r="F212" s="43"/>
      <c r="G212" s="38">
        <f>SUM(G209:G211)</f>
        <v>0</v>
      </c>
      <c r="H212" s="43"/>
      <c r="I212" s="38">
        <f>SUM(I209:I211)</f>
        <v>0</v>
      </c>
      <c r="K212" s="21"/>
    </row>
    <row r="213" spans="1:29" ht="12.75" customHeight="1" x14ac:dyDescent="0.3">
      <c r="A213" s="13" t="str">
        <f>IF(ISBLANK(C213),"",COUNTA($C$178:C213))</f>
        <v/>
      </c>
      <c r="E213" s="44"/>
      <c r="F213" s="43"/>
      <c r="G213" s="43"/>
      <c r="H213" s="43"/>
      <c r="I213" s="44"/>
    </row>
    <row r="214" spans="1:29" ht="12.75" customHeight="1" thickBot="1" x14ac:dyDescent="0.35">
      <c r="A214" s="13">
        <f>IF(ISBLANK(C214),"",COUNTA($C$178:C214))</f>
        <v>30</v>
      </c>
      <c r="C214" s="2" t="s">
        <v>30</v>
      </c>
      <c r="E214" s="45">
        <f>+E201+E206+E212</f>
        <v>0</v>
      </c>
      <c r="F214" s="43"/>
      <c r="G214" s="45">
        <f>+G201+G206+G212</f>
        <v>0</v>
      </c>
      <c r="H214" s="43"/>
      <c r="I214" s="45">
        <f>+I201+I206+I212</f>
        <v>0</v>
      </c>
    </row>
    <row r="215" spans="1:29" s="22" customFormat="1" ht="12.75" customHeight="1" thickTop="1" x14ac:dyDescent="0.45">
      <c r="A215" s="13" t="str">
        <f>IF(ISBLANK(C215),"",COUNTA($C$178:C215))</f>
        <v/>
      </c>
      <c r="E215" s="25"/>
      <c r="G215" s="25"/>
      <c r="I215" s="25"/>
      <c r="K215" s="26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9" s="22" customFormat="1" ht="12.75" customHeight="1" x14ac:dyDescent="0.3">
      <c r="A216" s="13">
        <f>IF(ISBLANK(C216),"",COUNTA($C$178:C216))</f>
        <v>31</v>
      </c>
      <c r="C216" s="28" t="s">
        <v>44</v>
      </c>
      <c r="E216" s="33"/>
      <c r="F216" s="20"/>
      <c r="G216" s="20"/>
      <c r="H216" s="20"/>
      <c r="I216" s="33"/>
      <c r="N216" s="27"/>
      <c r="O216" s="27"/>
      <c r="P216" s="27"/>
      <c r="Q216" s="27"/>
    </row>
    <row r="217" spans="1:29" s="22" customFormat="1" ht="12.75" customHeight="1" x14ac:dyDescent="0.3">
      <c r="A217" s="13">
        <f>IF(ISBLANK(C217),"",COUNTA($C$178:C217))</f>
        <v>32</v>
      </c>
      <c r="C217" s="23" t="s">
        <v>17</v>
      </c>
      <c r="E217" s="19"/>
      <c r="I217" s="29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spans="1:29" s="22" customFormat="1" ht="12.75" customHeight="1" x14ac:dyDescent="0.3">
      <c r="A218" s="13">
        <f>IF(ISBLANK(C218),"",COUNTA($C$178:C218))</f>
        <v>33</v>
      </c>
      <c r="C218" s="2" t="s">
        <v>18</v>
      </c>
      <c r="E218" s="38"/>
      <c r="F218" s="39"/>
      <c r="G218" s="38">
        <f>+I218-E218</f>
        <v>0</v>
      </c>
      <c r="H218" s="39"/>
      <c r="I218" s="38"/>
    </row>
    <row r="219" spans="1:29" s="22" customFormat="1" ht="12.75" customHeight="1" x14ac:dyDescent="0.3">
      <c r="A219" s="13">
        <f>IF(ISBLANK(C219),"",COUNTA($C$178:C219))</f>
        <v>34</v>
      </c>
      <c r="C219" s="7" t="s">
        <v>19</v>
      </c>
      <c r="D219" s="34"/>
      <c r="E219" s="46"/>
      <c r="F219" s="39"/>
      <c r="G219" s="46">
        <f>+I219-E219</f>
        <v>0</v>
      </c>
      <c r="H219" s="39"/>
      <c r="I219" s="46"/>
      <c r="K219" s="27"/>
      <c r="L219" s="27"/>
      <c r="M219" s="27"/>
      <c r="N219" s="27"/>
      <c r="O219" s="27"/>
    </row>
    <row r="220" spans="1:29" s="22" customFormat="1" ht="12.75" customHeight="1" x14ac:dyDescent="0.3">
      <c r="A220" s="13">
        <f>IF(ISBLANK(C220),"",COUNTA($C$178:C220))</f>
        <v>35</v>
      </c>
      <c r="C220" s="22" t="s">
        <v>20</v>
      </c>
      <c r="E220" s="38">
        <f>SUM(E218:E219)</f>
        <v>0</v>
      </c>
      <c r="F220" s="39"/>
      <c r="G220" s="38">
        <f>SUM(G218:G219)</f>
        <v>0</v>
      </c>
      <c r="H220" s="39"/>
      <c r="I220" s="38">
        <f>SUM(I218:I219)</f>
        <v>0</v>
      </c>
      <c r="K220" s="27"/>
      <c r="L220" s="27"/>
      <c r="M220" s="27"/>
      <c r="N220" s="27"/>
      <c r="O220" s="27"/>
    </row>
    <row r="221" spans="1:29" s="22" customFormat="1" ht="12.75" customHeight="1" x14ac:dyDescent="0.6">
      <c r="A221" s="13" t="str">
        <f>IF(ISBLANK(C221),"",COUNTA($C$178:C221))</f>
        <v/>
      </c>
      <c r="E221" s="48"/>
      <c r="F221" s="43"/>
      <c r="G221" s="43"/>
      <c r="H221" s="43"/>
      <c r="I221" s="48"/>
      <c r="K221" s="27"/>
      <c r="L221" s="27"/>
      <c r="M221" s="27"/>
      <c r="N221" s="27"/>
      <c r="O221" s="27"/>
    </row>
    <row r="222" spans="1:29" s="22" customFormat="1" ht="12.75" customHeight="1" x14ac:dyDescent="0.3">
      <c r="A222" s="13">
        <f>IF(ISBLANK(C222),"",COUNTA($C$178:C222))</f>
        <v>36</v>
      </c>
      <c r="C222" s="23" t="s">
        <v>21</v>
      </c>
      <c r="E222" s="38"/>
      <c r="F222" s="43"/>
      <c r="G222" s="43"/>
      <c r="H222" s="43"/>
      <c r="I222" s="38"/>
      <c r="K222" s="27"/>
      <c r="L222" s="27"/>
      <c r="M222" s="27"/>
      <c r="N222" s="27"/>
      <c r="O222" s="27"/>
    </row>
    <row r="223" spans="1:29" s="22" customFormat="1" ht="12.75" customHeight="1" x14ac:dyDescent="0.3">
      <c r="A223" s="13">
        <f>IF(ISBLANK(C223),"",COUNTA($C$178:C223))</f>
        <v>37</v>
      </c>
      <c r="C223" s="22" t="s">
        <v>22</v>
      </c>
      <c r="E223" s="38"/>
      <c r="F223" s="39"/>
      <c r="G223" s="38">
        <f>+I223-E223</f>
        <v>0</v>
      </c>
      <c r="H223" s="39"/>
      <c r="I223" s="38"/>
    </row>
    <row r="224" spans="1:29" s="22" customFormat="1" ht="12.75" customHeight="1" x14ac:dyDescent="0.3">
      <c r="A224" s="13">
        <f>IF(ISBLANK(C224),"",COUNTA($C$178:C224))</f>
        <v>38</v>
      </c>
      <c r="C224" s="22" t="s">
        <v>23</v>
      </c>
      <c r="E224" s="46"/>
      <c r="F224" s="39"/>
      <c r="G224" s="50">
        <f>+I224-E224</f>
        <v>0</v>
      </c>
      <c r="H224" s="39"/>
      <c r="I224" s="46"/>
    </row>
    <row r="225" spans="1:12" s="22" customFormat="1" ht="12.75" customHeight="1" x14ac:dyDescent="0.3">
      <c r="A225" s="13">
        <f>IF(ISBLANK(C225),"",COUNTA($C$178:C225))</f>
        <v>39</v>
      </c>
      <c r="C225" s="22" t="s">
        <v>24</v>
      </c>
      <c r="E225" s="38">
        <f>SUM(E223:E224)</f>
        <v>0</v>
      </c>
      <c r="F225" s="39"/>
      <c r="G225" s="38">
        <f>SUM(G223:G224)</f>
        <v>0</v>
      </c>
      <c r="H225" s="39"/>
      <c r="I225" s="38">
        <f>SUM(I223:I224)</f>
        <v>0</v>
      </c>
    </row>
    <row r="226" spans="1:12" s="22" customFormat="1" ht="12.75" customHeight="1" x14ac:dyDescent="0.3">
      <c r="A226" s="13" t="str">
        <f>IF(ISBLANK(C226),"",COUNTA($C$178:C226))</f>
        <v/>
      </c>
      <c r="E226" s="49"/>
      <c r="F226" s="39"/>
      <c r="G226" s="39"/>
      <c r="H226" s="39"/>
      <c r="I226" s="49"/>
    </row>
    <row r="227" spans="1:12" s="22" customFormat="1" ht="12.75" customHeight="1" x14ac:dyDescent="0.3">
      <c r="A227" s="13">
        <f>IF(ISBLANK(C227),"",COUNTA($C$178:C227))</f>
        <v>40</v>
      </c>
      <c r="C227" s="23" t="s">
        <v>25</v>
      </c>
      <c r="E227" s="43"/>
      <c r="F227" s="43"/>
      <c r="G227" s="43"/>
      <c r="H227" s="43"/>
      <c r="I227" s="43"/>
    </row>
    <row r="228" spans="1:12" s="22" customFormat="1" ht="12.75" customHeight="1" x14ac:dyDescent="0.3">
      <c r="A228" s="13">
        <f>IF(ISBLANK(C228),"",COUNTA($C$178:C228))</f>
        <v>41</v>
      </c>
      <c r="C228" s="22" t="s">
        <v>26</v>
      </c>
      <c r="E228" s="38"/>
      <c r="F228" s="39"/>
      <c r="G228" s="38">
        <f>+I228-E228</f>
        <v>0</v>
      </c>
      <c r="H228" s="39"/>
      <c r="I228" s="38"/>
      <c r="L228" s="30"/>
    </row>
    <row r="229" spans="1:12" s="22" customFormat="1" ht="12.75" customHeight="1" x14ac:dyDescent="0.3">
      <c r="A229" s="13">
        <f>IF(ISBLANK(C229),"",COUNTA($C$178:C229))</f>
        <v>42</v>
      </c>
      <c r="C229" s="22" t="s">
        <v>27</v>
      </c>
      <c r="E229" s="38"/>
      <c r="F229" s="39"/>
      <c r="G229" s="38">
        <f>+I229-E229</f>
        <v>0</v>
      </c>
      <c r="H229" s="39"/>
      <c r="I229" s="38"/>
      <c r="L229" s="30"/>
    </row>
    <row r="230" spans="1:12" s="22" customFormat="1" ht="12.75" customHeight="1" x14ac:dyDescent="0.3">
      <c r="A230" s="13">
        <f>IF(ISBLANK(C230),"",COUNTA($C$178:C230))</f>
        <v>43</v>
      </c>
      <c r="C230" s="22" t="s">
        <v>28</v>
      </c>
      <c r="E230" s="37"/>
      <c r="F230" s="41"/>
      <c r="G230" s="37">
        <f>+I230-E230</f>
        <v>0</v>
      </c>
      <c r="H230" s="41"/>
      <c r="I230" s="37"/>
      <c r="L230" s="30"/>
    </row>
    <row r="231" spans="1:12" s="22" customFormat="1" ht="12.75" customHeight="1" x14ac:dyDescent="0.3">
      <c r="A231" s="13">
        <f>IF(ISBLANK(C231),"",COUNTA($C$178:C231))</f>
        <v>44</v>
      </c>
      <c r="C231" s="22" t="s">
        <v>29</v>
      </c>
      <c r="E231" s="38">
        <f>SUM(E228:E230)</f>
        <v>0</v>
      </c>
      <c r="F231" s="43"/>
      <c r="G231" s="38">
        <f>SUM(G228:G230)</f>
        <v>0</v>
      </c>
      <c r="H231" s="43"/>
      <c r="I231" s="38">
        <f>SUM(I228:I230)</f>
        <v>0</v>
      </c>
      <c r="K231" s="26"/>
      <c r="L231" s="30"/>
    </row>
    <row r="232" spans="1:12" s="22" customFormat="1" ht="12.75" customHeight="1" x14ac:dyDescent="0.3">
      <c r="A232" s="13" t="str">
        <f>IF(ISBLANK(C232),"",COUNTA($C$178:C232))</f>
        <v/>
      </c>
      <c r="E232" s="44"/>
      <c r="F232" s="43"/>
      <c r="G232" s="43"/>
      <c r="H232" s="43"/>
      <c r="I232" s="44"/>
    </row>
    <row r="233" spans="1:12" s="22" customFormat="1" ht="12.75" customHeight="1" thickBot="1" x14ac:dyDescent="0.35">
      <c r="A233" s="13">
        <f>IF(ISBLANK(C233),"",COUNTA($C$178:C233))</f>
        <v>45</v>
      </c>
      <c r="C233" s="22" t="s">
        <v>30</v>
      </c>
      <c r="E233" s="45">
        <f>+E220+E225+E231</f>
        <v>0</v>
      </c>
      <c r="F233" s="43"/>
      <c r="G233" s="45">
        <f>+G220+G225+G231</f>
        <v>0</v>
      </c>
      <c r="H233" s="43"/>
      <c r="I233" s="45">
        <f>+I220+I225+I231</f>
        <v>0</v>
      </c>
      <c r="K233" s="26"/>
    </row>
    <row r="234" spans="1:12" s="22" customFormat="1" ht="12.75" customHeight="1" thickTop="1" x14ac:dyDescent="0.3"/>
    <row r="235" spans="1:12" s="22" customFormat="1" ht="12.75" customHeight="1" x14ac:dyDescent="0.3">
      <c r="C235" s="22" t="s">
        <v>45</v>
      </c>
    </row>
    <row r="236" spans="1:12" s="22" customFormat="1" ht="12.75" customHeight="1" x14ac:dyDescent="0.3">
      <c r="C236" s="22" t="s">
        <v>46</v>
      </c>
    </row>
    <row r="237" spans="1:12" ht="12.75" customHeight="1" x14ac:dyDescent="0.4">
      <c r="C237" s="2" t="s">
        <v>34</v>
      </c>
      <c r="E237" s="24"/>
      <c r="G237" s="24"/>
      <c r="I237" s="24"/>
    </row>
    <row r="238" spans="1:12" ht="12.75" customHeight="1" x14ac:dyDescent="0.4">
      <c r="C238" s="51" t="s">
        <v>35</v>
      </c>
      <c r="D238" s="51"/>
      <c r="E238" s="51"/>
      <c r="F238" s="51"/>
      <c r="G238" s="51"/>
      <c r="H238" s="51"/>
      <c r="I238" s="51"/>
    </row>
    <row r="239" spans="1:12" ht="12.75" customHeight="1" x14ac:dyDescent="0.4">
      <c r="C239" s="51"/>
      <c r="D239" s="51"/>
      <c r="E239" s="51"/>
      <c r="F239" s="51"/>
      <c r="G239" s="51"/>
      <c r="H239" s="51"/>
      <c r="I239" s="51"/>
    </row>
    <row r="240" spans="1:12" ht="12.75" customHeight="1" x14ac:dyDescent="0.4">
      <c r="C240" s="51"/>
      <c r="D240" s="51"/>
      <c r="E240" s="51"/>
      <c r="F240" s="51"/>
      <c r="G240" s="51"/>
      <c r="H240" s="51"/>
      <c r="I240" s="51"/>
    </row>
    <row r="241" spans="3:9" ht="12.75" customHeight="1" x14ac:dyDescent="0.4">
      <c r="C241" s="51"/>
      <c r="D241" s="51"/>
      <c r="E241" s="51"/>
      <c r="F241" s="51"/>
      <c r="G241" s="51"/>
      <c r="H241" s="51"/>
      <c r="I241" s="51"/>
    </row>
    <row r="242" spans="3:9" ht="12.75" customHeight="1" x14ac:dyDescent="0.4">
      <c r="C242" s="51"/>
      <c r="D242" s="51"/>
      <c r="E242" s="51"/>
      <c r="F242" s="51"/>
      <c r="G242" s="51"/>
      <c r="H242" s="51"/>
      <c r="I242" s="51"/>
    </row>
  </sheetData>
  <mergeCells count="18">
    <mergeCell ref="C76:I80"/>
    <mergeCell ref="A1:I1"/>
    <mergeCell ref="A2:I2"/>
    <mergeCell ref="A3:I3"/>
    <mergeCell ref="A4:I4"/>
    <mergeCell ref="A5:I5"/>
    <mergeCell ref="C238:I242"/>
    <mergeCell ref="A81:I81"/>
    <mergeCell ref="A82:I82"/>
    <mergeCell ref="A83:I83"/>
    <mergeCell ref="A84:I84"/>
    <mergeCell ref="A85:I85"/>
    <mergeCell ref="C156:I160"/>
    <mergeCell ref="A162:I162"/>
    <mergeCell ref="A163:I163"/>
    <mergeCell ref="A164:I164"/>
    <mergeCell ref="A165:I165"/>
    <mergeCell ref="A166:I166"/>
  </mergeCells>
  <printOptions horizontalCentered="1"/>
  <pageMargins left="0.5" right="0.5" top="0.75" bottom="0.5" header="0.3" footer="0.3"/>
  <pageSetup scale="64" fitToHeight="3" orientation="portrait" r:id="rId1"/>
  <headerFooter>
    <oddHeader>&amp;R&amp;"Calibri,Bold"&amp;10KY PSC Case No. 2024-00092
Staff 1-41
Attachment C
Revised &amp;KFF0000CONFIDENTIAL &amp;K000000(PUBLIC)&amp;K01+000 Schedule G-2
Respondents: Shaeffer, Owens
Page &amp;P of &amp;N</oddHeader>
  </headerFooter>
  <rowBreaks count="2" manualBreakCount="2">
    <brk id="80" max="8" man="1"/>
    <brk id="161" max="8" man="1"/>
  </rowBreaks>
  <ignoredErrors>
    <ignoredError sqref="A15:I18 A21:I23 A19:D20 F19:H20 A26:I28 A24:D25 F24:H25 A32:I37 A29:D31 F29:H31 A40:I42 A38:D39 A45:I47 A43:D44 A51:I56 A48:D50 F38:H39 F43:H44 F48:H50 A59:I61 A57:D58 A64:I66 A62:D63 A70:I89 A67:D69 F57:H58 F62:H63 F67:H69 A101:I103 A99:D100 A106:I108 A104:D105 A112:I117 A109:D111 F99:H100 F104:H105 F109:H111 A120:I121 A118:D119 A125:I127 A123:D124 A131:I136 A128:D130 F118:H119 A122:D122 F122:I122 F123:H124 F128:H130 A139:I141 A137:D138 A144:I146 A142:D143 A150:I170 A147:D149 F137:H138 F142:H143 F147:H149 A182:I184 A180:D181 F180:H181 A187:I189 A185:D186 F185:H186 A193:I198 A190:D192 F190:H192 A201:I203 A199:D200 F199:H200 A206:I208 A204:D205 F204:H205 A212:I217 A209:D211 F209:H211 A220:I222 A218:D219 A225:I227 A223:D224 A231:I400 A228:D230 F218:H219 F223:H224 F228:H230 A92:I98 A90:H90 A91:H91 A173:I179 A171:H171 A172:H17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1F898E-A5E8-4238-BC48-4AA81C9757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BD4346-4A80-4C20-8FCA-E66B456368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E3D86E-D986-4697-94C4-1366ACFC2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CONFIDENTIAL-G-2 Executive Comp</vt:lpstr>
      <vt:lpstr>'CONFIDENTIAL-G-2 Executive Comp'!Print_Area</vt:lpstr>
    </vt:vector>
  </TitlesOfParts>
  <Company>NiSource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\ Elizabeth</dc:creator>
  <cp:lastModifiedBy>Heather Temple</cp:lastModifiedBy>
  <cp:lastPrinted>2024-05-20T15:09:42Z</cp:lastPrinted>
  <dcterms:created xsi:type="dcterms:W3CDTF">2024-05-20T12:21:59Z</dcterms:created>
  <dcterms:modified xsi:type="dcterms:W3CDTF">2024-05-30T20:22:38Z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