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2F571297-C351-444E-B412-621BCB63C819}" xr6:coauthVersionLast="47" xr6:coauthVersionMax="47" xr10:uidLastSave="{00000000-0000-0000-0000-000000000000}"/>
  <bookViews>
    <workbookView xWindow="42075" yWindow="3480" windowWidth="23730" windowHeight="9960" xr2:uid="{B6031AF0-28E5-4303-9DFA-C5C944EBC2AC}"/>
  </bookViews>
  <sheets>
    <sheet name="D2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 localSheetId="0">'D2'!$A$1:$F$31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D13" i="1"/>
  <c r="E19" i="1"/>
  <c r="E16" i="1"/>
  <c r="E14" i="1"/>
  <c r="E22" i="1" l="1"/>
  <c r="E17" i="1"/>
  <c r="E20" i="1"/>
  <c r="E25" i="1"/>
  <c r="E28" i="1"/>
  <c r="C26" i="1"/>
  <c r="E15" i="1"/>
  <c r="E18" i="1"/>
  <c r="E21" i="1"/>
  <c r="D26" i="1"/>
  <c r="D30" i="1" s="1"/>
  <c r="C13" i="1"/>
  <c r="E24" i="1"/>
  <c r="C30" i="1" l="1"/>
  <c r="E26" i="1"/>
  <c r="E30" i="1" s="1"/>
  <c r="E13" i="1"/>
</calcChain>
</file>

<file path=xl/sharedStrings.xml><?xml version="1.0" encoding="utf-8"?>
<sst xmlns="http://schemas.openxmlformats.org/spreadsheetml/2006/main" count="33" uniqueCount="31">
  <si>
    <t xml:space="preserve">Schedule D2                                                                                                                                               
</t>
  </si>
  <si>
    <t>Reconciliation of Book Net Income and State Taxable Income</t>
  </si>
  <si>
    <t>Line
 No.</t>
  </si>
  <si>
    <t>Item
(a)</t>
  </si>
  <si>
    <t>Total Company (b)</t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</si>
  <si>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</si>
  <si>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</si>
  <si>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</si>
  <si>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</si>
  <si>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r>
      <rPr>
        <sz val="10"/>
        <color rgb="FF231F20"/>
        <rFont val="Calibri  "/>
      </rPr>
      <t>Net income per books</t>
    </r>
  </si>
  <si>
    <r>
      <rPr>
        <sz val="10"/>
        <color rgb="FF231F20"/>
        <rFont val="Calibri  "/>
      </rPr>
      <t>Add income taxes:</t>
    </r>
  </si>
  <si>
    <r>
      <rPr>
        <sz val="10"/>
        <color rgb="FF231F20"/>
        <rFont val="Calibri  "/>
      </rPr>
      <t>Federal income tax – current</t>
    </r>
  </si>
  <si>
    <r>
      <rPr>
        <sz val="10"/>
        <color rgb="FF231F20"/>
        <rFont val="Calibri  "/>
      </rPr>
      <t>Federal income tax – deferred depreciation</t>
    </r>
  </si>
  <si>
    <r>
      <rPr>
        <sz val="10"/>
        <color rgb="FF231F20"/>
        <rFont val="Calibri  "/>
      </rPr>
      <t>Federal income tax – deferred other</t>
    </r>
  </si>
  <si>
    <r>
      <rPr>
        <sz val="10"/>
        <color rgb="FF231F20"/>
        <rFont val="Calibri  "/>
      </rPr>
      <t>Investment tax credit adjustment</t>
    </r>
  </si>
  <si>
    <r>
      <rPr>
        <sz val="10"/>
        <color rgb="FF231F20"/>
        <rFont val="Calibri  "/>
      </rPr>
      <t>Federal income taxes charged to other income and deductions</t>
    </r>
  </si>
  <si>
    <r>
      <rPr>
        <sz val="10"/>
        <color rgb="FF231F20"/>
        <rFont val="Calibri  "/>
      </rPr>
      <t>State income taxes</t>
    </r>
  </si>
  <si>
    <r>
      <rPr>
        <sz val="10"/>
        <color rgb="FF231F20"/>
        <rFont val="Calibri  "/>
      </rPr>
      <t>State income taxes charged to other income and deductions</t>
    </r>
  </si>
  <si>
    <r>
      <rPr>
        <sz val="10"/>
        <color rgb="FF231F20"/>
        <rFont val="Calibri  "/>
      </rPr>
      <t>Total</t>
    </r>
  </si>
  <si>
    <r>
      <rPr>
        <sz val="10"/>
        <color rgb="FF231F20"/>
        <rFont val="Calibri  "/>
      </rPr>
      <t>Flow through items:</t>
    </r>
  </si>
  <si>
    <t>Add (itemized on Schedule D-2a)</t>
  </si>
  <si>
    <t>Deduct (itemized on Schedule D-2a)</t>
  </si>
  <si>
    <r>
      <rPr>
        <sz val="10"/>
        <color rgb="FF231F20"/>
        <rFont val="Calibri  "/>
      </rPr>
      <t>Book taxable income</t>
    </r>
  </si>
  <si>
    <r>
      <rPr>
        <sz val="10"/>
        <color rgb="FF231F20"/>
        <rFont val="Calibri  "/>
      </rPr>
      <t>Differences between book taxable income and taxable income per tax return:</t>
    </r>
  </si>
  <si>
    <t>Taxable income per return (before net operating loss)</t>
  </si>
  <si>
    <t>Note:   (1)  A calculation of the amount shown on Lines 3 through 9 above is presented on Schedules B1 and C1
          (2) Workpapers supporting the depreciation for straight-line tax and accelerated tax depreciation on D2a is provided on Attachment A, Page 4 of 6
          (3)  Schedule D2a sets forth the basis of allocation of each item of revenue or cost above</t>
  </si>
  <si>
    <t>KY PSC Case No. 2024-00092</t>
  </si>
  <si>
    <t>Response to Staff’s Data Request Set One No. 17</t>
  </si>
  <si>
    <t>12 Months Ended December 31, 2023</t>
  </si>
  <si>
    <t>Respondent:  Jennifer Harding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</si>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</sst>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/>
      <top style="medium">
        <color indexed="64"/>
      </top>
      <bottom style="thin">
        <color rgb="FF231F20"/>
      </bottom>
      <diagonal/>
    </border>
    <border>
      <left/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 style="medium">
        <color indexed="64"/>
      </right>
      <top style="thin">
        <color rgb="FF231F2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165" fontId="3" fillId="0" borderId="8" xfId="1" applyNumberFormat="1" applyFont="1" applyFill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2" fillId="0" borderId="16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wrapText="1"/>
    </xf>
    <xf numFmtId="165" fontId="3" fillId="0" borderId="17" xfId="1" applyNumberFormat="1" applyFont="1" applyFill="1" applyBorder="1" applyAlignment="1">
      <alignment horizontal="left" vertical="center" wrapText="1"/>
    </xf>
    <xf numFmtId="165" fontId="3" fillId="0" borderId="18" xfId="1" applyNumberFormat="1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wrapText="1" indent="1"/>
    </xf>
    <xf numFmtId="165" fontId="3" fillId="0" borderId="20" xfId="1" applyNumberFormat="1" applyFont="1" applyFill="1" applyBorder="1" applyAlignment="1">
      <alignment horizontal="left" vertical="center" wrapText="1"/>
    </xf>
    <xf numFmtId="165" fontId="3" fillId="0" borderId="21" xfId="1" applyNumberFormat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 indent="1"/>
    </xf>
    <xf numFmtId="164" fontId="2" fillId="0" borderId="22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wrapText="1" indent="1"/>
    </xf>
    <xf numFmtId="165" fontId="3" fillId="0" borderId="23" xfId="1" applyNumberFormat="1" applyFont="1" applyFill="1" applyBorder="1" applyAlignment="1">
      <alignment horizontal="left" vertical="center" wrapText="1"/>
    </xf>
    <xf numFmtId="165" fontId="3" fillId="0" borderId="24" xfId="1" applyNumberFormat="1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165" fontId="3" fillId="0" borderId="0" xfId="0" applyNumberFormat="1" applyFont="1"/>
    <xf numFmtId="3" fontId="3" fillId="0" borderId="0" xfId="0" applyNumberFormat="1" applyFont="1"/>
    <xf numFmtId="43" fontId="3" fillId="0" borderId="0" xfId="0" applyNumberFormat="1" applyFont="1"/>
    <xf numFmtId="0" fontId="2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D3A3-9A6E-4FF4-BAD8-0CAE74A24192}">
  <sheetPr>
    <tabColor theme="9" tint="0.79998168889431442"/>
    <pageSetUpPr fitToPage="1"/>
  </sheetPr>
  <dimension ref="A1:I38"/>
  <sheetViews>
    <sheetView tabSelected="1" zoomScaleNormal="100" workbookViewId="0">
      <pane xSplit="2" ySplit="12" topLeftCell="C28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ColWidth="8.69140625" defaultRowHeight="12.45"/>
  <cols>
    <col min="1" max="1" width="8.53515625" style="1" customWidth="1"/>
    <col min="2" max="2" width="57" style="1" customWidth="1"/>
    <col min="3" max="6" width="14.53515625" style="1" customWidth="1"/>
    <col min="7" max="16384" width="8.69140625" style="1"/>
  </cols>
  <sheetData>
    <row r="1" spans="1:9" ht="15" customHeight="1">
      <c r="A1" s="51" t="s">
        <v>26</v>
      </c>
      <c r="B1" s="52"/>
      <c r="C1" s="52"/>
      <c r="D1" s="52"/>
      <c r="E1" s="52"/>
      <c r="F1" s="53"/>
    </row>
    <row r="2" spans="1:9" ht="12.65" customHeight="1">
      <c r="A2" s="51" t="s">
        <v>27</v>
      </c>
      <c r="B2" s="52"/>
      <c r="C2" s="52"/>
      <c r="D2" s="52"/>
      <c r="E2" s="52"/>
      <c r="F2" s="53"/>
    </row>
    <row r="3" spans="1:9" ht="12.65" customHeight="1">
      <c r="A3" s="51" t="s">
        <v>29</v>
      </c>
      <c r="B3" s="52"/>
      <c r="C3" s="52"/>
      <c r="D3" s="52"/>
      <c r="E3" s="52"/>
      <c r="F3" s="53"/>
    </row>
    <row r="4" spans="1:9">
      <c r="A4" s="51" t="s">
        <v>0</v>
      </c>
      <c r="B4" s="52"/>
      <c r="C4" s="52"/>
      <c r="D4" s="52"/>
      <c r="E4" s="52"/>
      <c r="F4" s="53"/>
    </row>
    <row r="5" spans="1:9">
      <c r="A5" s="51" t="s">
        <v>30</v>
      </c>
      <c r="B5" s="52"/>
      <c r="C5" s="52"/>
      <c r="D5" s="52"/>
      <c r="E5" s="52"/>
      <c r="F5" s="53"/>
    </row>
    <row r="6" spans="1:9">
      <c r="A6" s="2"/>
      <c r="B6" s="3"/>
      <c r="C6" s="3"/>
      <c r="D6" s="3"/>
      <c r="E6" s="3"/>
      <c r="F6" s="4"/>
    </row>
    <row r="7" spans="1:9">
      <c r="A7" s="2"/>
      <c r="B7" s="3"/>
      <c r="C7" s="3"/>
      <c r="D7" s="3"/>
      <c r="E7" s="3"/>
      <c r="F7" s="4"/>
    </row>
    <row r="8" spans="1:9" ht="14.15" customHeight="1">
      <c r="A8" s="48" t="s">
        <v>1</v>
      </c>
      <c r="B8" s="49"/>
      <c r="C8" s="49"/>
      <c r="D8" s="49"/>
      <c r="E8" s="49"/>
      <c r="F8" s="50"/>
    </row>
    <row r="9" spans="1:9" ht="14.15" customHeight="1">
      <c r="A9" s="39" t="s">
        <v>28</v>
      </c>
      <c r="B9" s="40"/>
      <c r="C9" s="40"/>
      <c r="D9" s="40"/>
      <c r="E9" s="40"/>
      <c r="F9" s="41"/>
    </row>
    <row r="10" spans="1:9" ht="12.9" thickBot="1">
      <c r="A10" s="5"/>
      <c r="B10" s="6"/>
      <c r="C10" s="6"/>
      <c r="D10" s="6"/>
      <c r="E10" s="6"/>
      <c r="F10" s="7"/>
    </row>
    <row r="11" spans="1:9" ht="14.5" customHeight="1">
      <c r="A11" s="42" t="s">
        <v>2</v>
      </c>
      <c r="B11" s="44" t="s">
        <v>3</v>
      </c>
      <c r="C11" s="44" t="s">
        <v>4</v>
      </c>
      <c r="D11" s="44" t="s">
        <v>5</v>
      </c>
      <c r="E11" s="46" t="s">
        <v>6</v>
      </c>
      <c r="F11" s="47"/>
    </row>
    <row r="12" spans="1:9" ht="37.5" customHeight="1" thickBot="1">
      <c r="A12" s="43"/>
      <c r="B12" s="45"/>
      <c r="C12" s="45"/>
      <c r="D12" s="45"/>
      <c r="E12" s="8" t="s">
        <v>7</v>
      </c>
      <c r="F12" s="9" t="s">
        <v>8</v>
      </c>
    </row>
    <row r="13" spans="1:9" s="14" customFormat="1" ht="25" customHeight="1">
      <c r="A13" s="10">
        <v>1</v>
      </c>
      <c r="B13" s="11" t="s">
        <v>9</v>
      </c>
      <c r="C13" s="12">
        <f>C22-SUM(C15:C21)</f>
        <v>25044980.230999999</v>
      </c>
      <c r="D13" s="12">
        <f t="shared" ref="D13:E13" si="0">D22-SUM(D15:D21)</f>
        <v>5762488</v>
      </c>
      <c r="E13" s="12">
        <f t="shared" si="0"/>
        <v>19282492.230999999</v>
      </c>
      <c r="F13" s="13"/>
      <c r="I13" s="15"/>
    </row>
    <row r="14" spans="1:9" s="14" customFormat="1" ht="25" customHeight="1">
      <c r="A14" s="16">
        <v>2</v>
      </c>
      <c r="B14" s="17" t="s">
        <v>10</v>
      </c>
      <c r="C14" s="18"/>
      <c r="D14" s="18"/>
      <c r="E14" s="18">
        <f t="shared" ref="E14:E22" si="1">C14-D14</f>
        <v>0</v>
      </c>
      <c r="F14" s="19"/>
      <c r="I14" s="15"/>
    </row>
    <row r="15" spans="1:9" s="14" customFormat="1" ht="25" customHeight="1" thickBot="1">
      <c r="A15" s="20">
        <v>3</v>
      </c>
      <c r="B15" s="21" t="s">
        <v>11</v>
      </c>
      <c r="C15" s="22">
        <v>-829.46669999912376</v>
      </c>
      <c r="D15" s="22">
        <v>0</v>
      </c>
      <c r="E15" s="22">
        <f t="shared" si="1"/>
        <v>-829.46669999912376</v>
      </c>
      <c r="F15" s="23"/>
      <c r="I15" s="15"/>
    </row>
    <row r="16" spans="1:9" s="14" customFormat="1" ht="25" customHeight="1">
      <c r="A16" s="10">
        <v>4</v>
      </c>
      <c r="B16" s="24" t="s">
        <v>12</v>
      </c>
      <c r="C16" s="12"/>
      <c r="D16" s="12">
        <v>0</v>
      </c>
      <c r="E16" s="12">
        <f t="shared" si="1"/>
        <v>0</v>
      </c>
      <c r="F16" s="13"/>
      <c r="I16" s="15"/>
    </row>
    <row r="17" spans="1:9" s="14" customFormat="1" ht="25" customHeight="1" thickBot="1">
      <c r="A17" s="20">
        <v>5</v>
      </c>
      <c r="B17" s="21" t="s">
        <v>13</v>
      </c>
      <c r="C17" s="22">
        <v>5844342.1356999995</v>
      </c>
      <c r="D17" s="22">
        <v>0</v>
      </c>
      <c r="E17" s="22">
        <f t="shared" si="1"/>
        <v>5844342.1356999995</v>
      </c>
      <c r="F17" s="23"/>
      <c r="I17" s="15"/>
    </row>
    <row r="18" spans="1:9" s="14" customFormat="1" ht="25" customHeight="1" thickBot="1">
      <c r="A18" s="25">
        <v>6</v>
      </c>
      <c r="B18" s="26" t="s">
        <v>14</v>
      </c>
      <c r="C18" s="27">
        <v>-12816</v>
      </c>
      <c r="D18" s="27">
        <v>0</v>
      </c>
      <c r="E18" s="27">
        <f t="shared" si="1"/>
        <v>-12816</v>
      </c>
      <c r="F18" s="28"/>
      <c r="I18" s="15"/>
    </row>
    <row r="19" spans="1:9" s="14" customFormat="1" ht="25" customHeight="1">
      <c r="A19" s="10">
        <v>7</v>
      </c>
      <c r="B19" s="24" t="s">
        <v>15</v>
      </c>
      <c r="C19" s="12"/>
      <c r="D19" s="12">
        <v>0</v>
      </c>
      <c r="E19" s="12">
        <f t="shared" si="1"/>
        <v>0</v>
      </c>
      <c r="F19" s="13"/>
      <c r="I19" s="15"/>
    </row>
    <row r="20" spans="1:9" s="14" customFormat="1" ht="25" customHeight="1" thickBot="1">
      <c r="A20" s="20">
        <v>8</v>
      </c>
      <c r="B20" s="21" t="s">
        <v>16</v>
      </c>
      <c r="C20" s="22">
        <v>-764696</v>
      </c>
      <c r="D20" s="22">
        <v>0</v>
      </c>
      <c r="E20" s="22">
        <f t="shared" si="1"/>
        <v>-764696</v>
      </c>
      <c r="F20" s="23"/>
      <c r="I20" s="15"/>
    </row>
    <row r="21" spans="1:9" s="14" customFormat="1" ht="25" customHeight="1">
      <c r="A21" s="10">
        <v>9</v>
      </c>
      <c r="B21" s="24" t="s">
        <v>17</v>
      </c>
      <c r="C21" s="12">
        <v>2405629.1</v>
      </c>
      <c r="D21" s="12">
        <v>0</v>
      </c>
      <c r="E21" s="12">
        <f t="shared" si="1"/>
        <v>2405629.1</v>
      </c>
      <c r="F21" s="13"/>
      <c r="I21" s="15"/>
    </row>
    <row r="22" spans="1:9" s="14" customFormat="1" ht="25" customHeight="1">
      <c r="A22" s="16">
        <v>10</v>
      </c>
      <c r="B22" s="17" t="s">
        <v>18</v>
      </c>
      <c r="C22" s="18">
        <v>32516610</v>
      </c>
      <c r="D22" s="18">
        <v>5762488</v>
      </c>
      <c r="E22" s="18">
        <f t="shared" si="1"/>
        <v>26754122</v>
      </c>
      <c r="F22" s="19"/>
      <c r="I22" s="15"/>
    </row>
    <row r="23" spans="1:9" s="14" customFormat="1" ht="25" customHeight="1" thickBot="1">
      <c r="A23" s="20">
        <v>11</v>
      </c>
      <c r="B23" s="29" t="s">
        <v>19</v>
      </c>
      <c r="C23" s="22"/>
      <c r="D23" s="22"/>
      <c r="E23" s="22"/>
      <c r="F23" s="23"/>
      <c r="I23" s="15"/>
    </row>
    <row r="24" spans="1:9" s="14" customFormat="1" ht="25" customHeight="1" thickBot="1">
      <c r="A24" s="10">
        <v>12</v>
      </c>
      <c r="B24" s="30" t="s">
        <v>20</v>
      </c>
      <c r="C24" s="12">
        <v>411603</v>
      </c>
      <c r="D24" s="12">
        <v>267941</v>
      </c>
      <c r="E24" s="12">
        <f t="shared" ref="E24:E25" si="2">C24-D24</f>
        <v>143662</v>
      </c>
      <c r="F24" s="13"/>
      <c r="I24" s="15"/>
    </row>
    <row r="25" spans="1:9" s="14" customFormat="1" ht="25" customHeight="1" thickBot="1">
      <c r="A25" s="20">
        <v>13</v>
      </c>
      <c r="B25" s="30" t="s">
        <v>21</v>
      </c>
      <c r="C25" s="22">
        <v>-275491</v>
      </c>
      <c r="D25" s="22">
        <v>-139942</v>
      </c>
      <c r="E25" s="12">
        <f t="shared" si="2"/>
        <v>-135549</v>
      </c>
      <c r="F25" s="23"/>
      <c r="I25" s="15"/>
    </row>
    <row r="26" spans="1:9" s="14" customFormat="1" ht="25" customHeight="1" thickBot="1">
      <c r="A26" s="25">
        <v>14</v>
      </c>
      <c r="B26" s="31" t="s">
        <v>22</v>
      </c>
      <c r="C26" s="27">
        <f>SUM(C22:C25)</f>
        <v>32652722</v>
      </c>
      <c r="D26" s="27">
        <f t="shared" ref="D26:E26" si="3">SUM(D22:D25)</f>
        <v>5890487</v>
      </c>
      <c r="E26" s="27">
        <f t="shared" si="3"/>
        <v>26762235</v>
      </c>
      <c r="F26" s="28"/>
      <c r="I26" s="15"/>
    </row>
    <row r="27" spans="1:9" s="14" customFormat="1" ht="25" customHeight="1" thickBot="1">
      <c r="A27" s="10">
        <v>15</v>
      </c>
      <c r="B27" s="11" t="s">
        <v>23</v>
      </c>
      <c r="C27" s="12"/>
      <c r="D27" s="12"/>
      <c r="E27" s="12"/>
      <c r="F27" s="13"/>
      <c r="I27" s="15"/>
    </row>
    <row r="28" spans="1:9" s="14" customFormat="1" ht="25" customHeight="1" thickBot="1">
      <c r="A28" s="20">
        <v>16</v>
      </c>
      <c r="B28" s="30" t="s">
        <v>20</v>
      </c>
      <c r="C28" s="22">
        <v>33737745.979999997</v>
      </c>
      <c r="D28" s="22">
        <v>0</v>
      </c>
      <c r="E28" s="12">
        <f t="shared" ref="E28:E29" si="4">C28-D28</f>
        <v>33737745.979999997</v>
      </c>
      <c r="F28" s="23"/>
      <c r="I28" s="15"/>
    </row>
    <row r="29" spans="1:9" s="14" customFormat="1" ht="25" customHeight="1" thickBot="1">
      <c r="A29" s="25">
        <v>17</v>
      </c>
      <c r="B29" s="30" t="s">
        <v>21</v>
      </c>
      <c r="C29" s="27">
        <v>-73304564.340000004</v>
      </c>
      <c r="D29" s="27">
        <v>0</v>
      </c>
      <c r="E29" s="12">
        <f t="shared" si="4"/>
        <v>-73304564.340000004</v>
      </c>
      <c r="F29" s="28"/>
      <c r="I29" s="15"/>
    </row>
    <row r="30" spans="1:9" s="14" customFormat="1" ht="25" customHeight="1" thickBot="1">
      <c r="A30" s="25">
        <v>18</v>
      </c>
      <c r="B30" s="32" t="s">
        <v>24</v>
      </c>
      <c r="C30" s="27">
        <f>SUM(C26:C29)</f>
        <v>-6914096.3600000069</v>
      </c>
      <c r="D30" s="27">
        <f t="shared" ref="D30:E30" si="5">SUM(D26:D29)</f>
        <v>5890487</v>
      </c>
      <c r="E30" s="27">
        <f t="shared" si="5"/>
        <v>-12804583.360000007</v>
      </c>
      <c r="F30" s="28"/>
      <c r="I30" s="15"/>
    </row>
    <row r="31" spans="1:9" ht="40.5" customHeight="1" thickBot="1">
      <c r="A31" s="36" t="s">
        <v>25</v>
      </c>
      <c r="B31" s="37"/>
      <c r="C31" s="37"/>
      <c r="D31" s="37"/>
      <c r="E31" s="37"/>
      <c r="F31" s="38"/>
    </row>
    <row r="34" spans="3:5">
      <c r="C34" s="33"/>
      <c r="D34" s="33"/>
      <c r="E34" s="33"/>
    </row>
    <row r="36" spans="3:5">
      <c r="C36" s="34"/>
    </row>
    <row r="38" spans="3:5">
      <c r="C38" s="35"/>
    </row>
  </sheetData>
  <mergeCells count="13">
    <mergeCell ref="A8:F8"/>
    <mergeCell ref="A1:F1"/>
    <mergeCell ref="A2:F2"/>
    <mergeCell ref="A3:F3"/>
    <mergeCell ref="A4:F4"/>
    <mergeCell ref="A5:F5"/>
    <mergeCell ref="A31:F31"/>
    <mergeCell ref="A9:F9"/>
    <mergeCell ref="A11:A12"/>
    <mergeCell ref="B11:B12"/>
    <mergeCell ref="C11:C12"/>
    <mergeCell ref="D11:D12"/>
    <mergeCell ref="E11:F11"/>
  </mergeCells>
  <pageMargins left="0.7" right="0.7" top="0.75" bottom="0.75" header="0.3" footer="0.3"/>
  <pageSetup scale="6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474EF7-D3DB-4C0F-9429-DA22A962D5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0AA55-9816-45E4-8D82-EDE4EF4B1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92AB8-4A3C-4C07-A84A-E2319C1AEC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dcterms:created xsi:type="dcterms:W3CDTF">2024-05-24T13:15:53Z</dcterms:created>
  <dcterms:modified xsi:type="dcterms:W3CDTF">2024-05-29T18:30:13Z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