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ohn Ryan\CKY\2024 Rate Case\Discovery\Staff Set 3\Final Drafts\"/>
    </mc:Choice>
  </mc:AlternateContent>
  <xr:revisionPtr revIDLastSave="0" documentId="8_{19D14DB2-81F4-400B-823F-50CB9B9DC94D}" xr6:coauthVersionLast="47" xr6:coauthVersionMax="47" xr10:uidLastSave="{00000000-0000-0000-0000-000000000000}"/>
  <bookViews>
    <workbookView xWindow="-28920" yWindow="-120" windowWidth="29040" windowHeight="15840" xr2:uid="{F853ED00-3A84-4D8B-AEE3-8401454AB04E}"/>
  </bookViews>
  <sheets>
    <sheet name="Staff 3-22" sheetId="1" r:id="rId1"/>
  </sheets>
  <definedNames>
    <definedName name="_xlnm.Print_Area" localSheetId="0">'Staff 3-22'!$A$4:$R$37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" l="1"/>
  <c r="O32" i="1" s="1"/>
  <c r="P32" i="1" s="1"/>
  <c r="M31" i="1"/>
  <c r="O31" i="1" s="1"/>
  <c r="P31" i="1" s="1"/>
  <c r="M30" i="1"/>
  <c r="O30" i="1" s="1"/>
  <c r="P30" i="1" s="1"/>
  <c r="M29" i="1"/>
  <c r="O29" i="1" s="1"/>
  <c r="P29" i="1" s="1"/>
  <c r="M28" i="1"/>
  <c r="O28" i="1" s="1"/>
  <c r="P28" i="1" s="1"/>
  <c r="M27" i="1"/>
  <c r="O27" i="1" s="1"/>
  <c r="M26" i="1"/>
  <c r="O26" i="1" s="1"/>
  <c r="M25" i="1"/>
  <c r="O25" i="1" s="1"/>
  <c r="P25" i="1" s="1"/>
  <c r="M24" i="1"/>
  <c r="O24" i="1" s="1"/>
  <c r="M23" i="1"/>
  <c r="O23" i="1" s="1"/>
  <c r="P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P16" i="1" s="1"/>
  <c r="M15" i="1"/>
  <c r="O15" i="1" s="1"/>
  <c r="P21" i="1" l="1"/>
  <c r="R32" i="1"/>
  <c r="Q25" i="1"/>
  <c r="Q27" i="1"/>
  <c r="Q31" i="1"/>
  <c r="Q23" i="1"/>
  <c r="P18" i="1"/>
  <c r="R29" i="1"/>
  <c r="P27" i="1"/>
  <c r="Q32" i="1"/>
  <c r="R30" i="1"/>
  <c r="P19" i="1"/>
  <c r="Q24" i="1"/>
  <c r="R28" i="1"/>
  <c r="P17" i="1"/>
  <c r="Q22" i="1"/>
  <c r="R27" i="1"/>
  <c r="Q29" i="1"/>
  <c r="R26" i="1"/>
  <c r="Q20" i="1"/>
  <c r="P15" i="1"/>
  <c r="P20" i="1"/>
  <c r="P22" i="1"/>
  <c r="P24" i="1"/>
  <c r="P26" i="1"/>
  <c r="Q26" i="1"/>
  <c r="Q28" i="1"/>
  <c r="R31" i="1"/>
  <c r="Q21" i="1"/>
  <c r="Q30" i="1"/>
</calcChain>
</file>

<file path=xl/sharedStrings.xml><?xml version="1.0" encoding="utf-8"?>
<sst xmlns="http://schemas.openxmlformats.org/spreadsheetml/2006/main" count="49" uniqueCount="39">
  <si>
    <t>Columbia Gas of Kentucky, Inc.</t>
  </si>
  <si>
    <t>January 2023 - June 2024</t>
  </si>
  <si>
    <t>Supply</t>
  </si>
  <si>
    <t>Consumption</t>
  </si>
  <si>
    <t>Total</t>
  </si>
  <si>
    <t>Residential</t>
  </si>
  <si>
    <t>Commercial</t>
  </si>
  <si>
    <t>Industrial</t>
  </si>
  <si>
    <t>Elec. Gen.</t>
  </si>
  <si>
    <t>Company Use</t>
  </si>
  <si>
    <t>Wholesale</t>
  </si>
  <si>
    <t>Unaccounted</t>
  </si>
  <si>
    <t>Unaccounted %</t>
  </si>
  <si>
    <t>Month</t>
  </si>
  <si>
    <t>Flow MCF</t>
  </si>
  <si>
    <t>MCF</t>
  </si>
  <si>
    <t>MCF by Month</t>
  </si>
  <si>
    <t>% by Month</t>
  </si>
  <si>
    <t>% 6 Month Avg</t>
  </si>
  <si>
    <t>12 Month Avg</t>
  </si>
  <si>
    <t>Lost and Unaccounted for Percentages</t>
  </si>
  <si>
    <t>Lost and Unaccounted For Gas</t>
  </si>
  <si>
    <t xml:space="preserve">Line </t>
  </si>
  <si>
    <t>No.</t>
  </si>
  <si>
    <t>(A)</t>
  </si>
  <si>
    <t>(B)</t>
  </si>
  <si>
    <t xml:space="preserve">(C) </t>
  </si>
  <si>
    <t>(D)</t>
  </si>
  <si>
    <t xml:space="preserve">(E) </t>
  </si>
  <si>
    <t>(F)</t>
  </si>
  <si>
    <t>(G)</t>
  </si>
  <si>
    <t>(H)</t>
  </si>
  <si>
    <t>(I)</t>
  </si>
  <si>
    <t>(J)</t>
  </si>
  <si>
    <t>(K)</t>
  </si>
  <si>
    <t>(L)</t>
  </si>
  <si>
    <t>KY PSC Case No. 0204-00092</t>
  </si>
  <si>
    <t>Staff 3-22</t>
  </si>
  <si>
    <t>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</si>
</sst>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2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" fontId="0" fillId="0" borderId="0" xfId="0" applyNumberFormat="1" applyAlignment="1">
      <alignment horizontal="center"/>
    </xf>
    <xf numFmtId="3" fontId="0" fillId="0" borderId="0" xfId="0" applyNumberFormat="1"/>
    <xf numFmtId="37" fontId="0" fillId="0" borderId="0" xfId="0" applyNumberFormat="1"/>
    <xf numFmtId="164" fontId="0" fillId="0" borderId="0" xfId="0" applyNumberFormat="1"/>
    <xf numFmtId="9" fontId="0" fillId="0" borderId="0" xfId="0" applyNumberFormat="1"/>
    <xf numFmtId="164" fontId="0" fillId="0" borderId="5" xfId="2" applyNumberFormat="1" applyFont="1" applyBorder="1"/>
    <xf numFmtId="17" fontId="0" fillId="0" borderId="10" xfId="0" applyNumberFormat="1" applyBorder="1" applyAlignment="1">
      <alignment horizontal="center"/>
    </xf>
    <xf numFmtId="3" fontId="0" fillId="0" borderId="10" xfId="0" applyNumberFormat="1" applyBorder="1"/>
    <xf numFmtId="37" fontId="0" fillId="0" borderId="10" xfId="0" applyNumberFormat="1" applyBorder="1"/>
    <xf numFmtId="164" fontId="0" fillId="0" borderId="10" xfId="0" applyNumberFormat="1" applyBorder="1"/>
    <xf numFmtId="164" fontId="0" fillId="0" borderId="12" xfId="2" applyNumberFormat="1" applyFont="1" applyBorder="1"/>
    <xf numFmtId="10" fontId="0" fillId="0" borderId="0" xfId="0" applyNumberFormat="1"/>
    <xf numFmtId="164" fontId="0" fillId="0" borderId="0" xfId="2" applyNumberFormat="1" applyFont="1"/>
    <xf numFmtId="165" fontId="0" fillId="0" borderId="0" xfId="1" applyNumberFormat="1" applyFont="1"/>
    <xf numFmtId="9" fontId="0" fillId="0" borderId="0" xfId="2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5CC7-7A33-44CE-A97C-430969DD3754}">
  <sheetPr codeName="Sheet5">
    <tabColor rgb="FFFF33CC"/>
    <pageSetUpPr fitToPage="1"/>
  </sheetPr>
  <dimension ref="A1:T40"/>
  <sheetViews>
    <sheetView tabSelected="1" zoomScaleNormal="100" workbookViewId="0">
      <selection activeCell="U10" sqref="U10"/>
    </sheetView>
  </sheetViews>
  <sheetFormatPr defaultRowHeight="12.75" x14ac:dyDescent="0.2"/>
  <cols>
    <col min="1" max="1" width="4.7109375" bestFit="1" customWidth="1"/>
    <col min="2" max="2" width="6.85546875" bestFit="1" customWidth="1"/>
    <col min="3" max="3" width="1.7109375" customWidth="1"/>
    <col min="4" max="4" width="11.42578125" bestFit="1" customWidth="1"/>
    <col min="5" max="5" width="1.7109375" customWidth="1"/>
    <col min="6" max="7" width="11" bestFit="1" customWidth="1"/>
    <col min="8" max="8" width="11.85546875" bestFit="1" customWidth="1"/>
    <col min="9" max="9" width="9.28515625" bestFit="1" customWidth="1"/>
    <col min="10" max="10" width="12.7109375" bestFit="1" customWidth="1"/>
    <col min="11" max="11" width="11.5703125" bestFit="1" customWidth="1"/>
    <col min="12" max="12" width="1.7109375" customWidth="1"/>
    <col min="13" max="13" width="12" bestFit="1" customWidth="1"/>
    <col min="14" max="14" width="1.7109375" customWidth="1"/>
    <col min="15" max="15" width="12.85546875" bestFit="1" customWidth="1"/>
    <col min="16" max="16" width="11.28515625" customWidth="1"/>
    <col min="17" max="17" width="13.140625" bestFit="1" customWidth="1"/>
    <col min="18" max="18" width="13.5703125" bestFit="1" customWidth="1"/>
    <col min="19" max="19" width="20.28515625" customWidth="1"/>
    <col min="258" max="258" width="13.42578125" customWidth="1"/>
    <col min="259" max="259" width="1.7109375" customWidth="1"/>
    <col min="260" max="260" width="11.42578125" bestFit="1" customWidth="1"/>
    <col min="261" max="261" width="1.7109375" customWidth="1"/>
    <col min="262" max="263" width="11" bestFit="1" customWidth="1"/>
    <col min="264" max="264" width="11.85546875" bestFit="1" customWidth="1"/>
    <col min="265" max="265" width="14.140625" bestFit="1" customWidth="1"/>
    <col min="266" max="266" width="12.7109375" bestFit="1" customWidth="1"/>
    <col min="267" max="267" width="11.5703125" bestFit="1" customWidth="1"/>
    <col min="268" max="268" width="1.7109375" customWidth="1"/>
    <col min="269" max="269" width="12" bestFit="1" customWidth="1"/>
    <col min="270" max="270" width="1.7109375" customWidth="1"/>
    <col min="271" max="271" width="12.85546875" bestFit="1" customWidth="1"/>
    <col min="272" max="272" width="11.28515625" customWidth="1"/>
    <col min="273" max="273" width="13.140625" bestFit="1" customWidth="1"/>
    <col min="274" max="274" width="13.5703125" bestFit="1" customWidth="1"/>
    <col min="275" max="275" width="20.28515625" customWidth="1"/>
    <col min="514" max="514" width="13.42578125" customWidth="1"/>
    <col min="515" max="515" width="1.7109375" customWidth="1"/>
    <col min="516" max="516" width="11.42578125" bestFit="1" customWidth="1"/>
    <col min="517" max="517" width="1.7109375" customWidth="1"/>
    <col min="518" max="519" width="11" bestFit="1" customWidth="1"/>
    <col min="520" max="520" width="11.85546875" bestFit="1" customWidth="1"/>
    <col min="521" max="521" width="14.140625" bestFit="1" customWidth="1"/>
    <col min="522" max="522" width="12.7109375" bestFit="1" customWidth="1"/>
    <col min="523" max="523" width="11.5703125" bestFit="1" customWidth="1"/>
    <col min="524" max="524" width="1.7109375" customWidth="1"/>
    <col min="525" max="525" width="12" bestFit="1" customWidth="1"/>
    <col min="526" max="526" width="1.7109375" customWidth="1"/>
    <col min="527" max="527" width="12.85546875" bestFit="1" customWidth="1"/>
    <col min="528" max="528" width="11.28515625" customWidth="1"/>
    <col min="529" max="529" width="13.140625" bestFit="1" customWidth="1"/>
    <col min="530" max="530" width="13.5703125" bestFit="1" customWidth="1"/>
    <col min="531" max="531" width="20.28515625" customWidth="1"/>
    <col min="770" max="770" width="13.42578125" customWidth="1"/>
    <col min="771" max="771" width="1.7109375" customWidth="1"/>
    <col min="772" max="772" width="11.42578125" bestFit="1" customWidth="1"/>
    <col min="773" max="773" width="1.7109375" customWidth="1"/>
    <col min="774" max="775" width="11" bestFit="1" customWidth="1"/>
    <col min="776" max="776" width="11.85546875" bestFit="1" customWidth="1"/>
    <col min="777" max="777" width="14.140625" bestFit="1" customWidth="1"/>
    <col min="778" max="778" width="12.7109375" bestFit="1" customWidth="1"/>
    <col min="779" max="779" width="11.5703125" bestFit="1" customWidth="1"/>
    <col min="780" max="780" width="1.7109375" customWidth="1"/>
    <col min="781" max="781" width="12" bestFit="1" customWidth="1"/>
    <col min="782" max="782" width="1.7109375" customWidth="1"/>
    <col min="783" max="783" width="12.85546875" bestFit="1" customWidth="1"/>
    <col min="784" max="784" width="11.28515625" customWidth="1"/>
    <col min="785" max="785" width="13.140625" bestFit="1" customWidth="1"/>
    <col min="786" max="786" width="13.5703125" bestFit="1" customWidth="1"/>
    <col min="787" max="787" width="20.28515625" customWidth="1"/>
    <col min="1026" max="1026" width="13.42578125" customWidth="1"/>
    <col min="1027" max="1027" width="1.7109375" customWidth="1"/>
    <col min="1028" max="1028" width="11.42578125" bestFit="1" customWidth="1"/>
    <col min="1029" max="1029" width="1.7109375" customWidth="1"/>
    <col min="1030" max="1031" width="11" bestFit="1" customWidth="1"/>
    <col min="1032" max="1032" width="11.85546875" bestFit="1" customWidth="1"/>
    <col min="1033" max="1033" width="14.140625" bestFit="1" customWidth="1"/>
    <col min="1034" max="1034" width="12.7109375" bestFit="1" customWidth="1"/>
    <col min="1035" max="1035" width="11.5703125" bestFit="1" customWidth="1"/>
    <col min="1036" max="1036" width="1.7109375" customWidth="1"/>
    <col min="1037" max="1037" width="12" bestFit="1" customWidth="1"/>
    <col min="1038" max="1038" width="1.7109375" customWidth="1"/>
    <col min="1039" max="1039" width="12.85546875" bestFit="1" customWidth="1"/>
    <col min="1040" max="1040" width="11.28515625" customWidth="1"/>
    <col min="1041" max="1041" width="13.140625" bestFit="1" customWidth="1"/>
    <col min="1042" max="1042" width="13.5703125" bestFit="1" customWidth="1"/>
    <col min="1043" max="1043" width="20.28515625" customWidth="1"/>
    <col min="1282" max="1282" width="13.42578125" customWidth="1"/>
    <col min="1283" max="1283" width="1.7109375" customWidth="1"/>
    <col min="1284" max="1284" width="11.42578125" bestFit="1" customWidth="1"/>
    <col min="1285" max="1285" width="1.7109375" customWidth="1"/>
    <col min="1286" max="1287" width="11" bestFit="1" customWidth="1"/>
    <col min="1288" max="1288" width="11.85546875" bestFit="1" customWidth="1"/>
    <col min="1289" max="1289" width="14.140625" bestFit="1" customWidth="1"/>
    <col min="1290" max="1290" width="12.7109375" bestFit="1" customWidth="1"/>
    <col min="1291" max="1291" width="11.5703125" bestFit="1" customWidth="1"/>
    <col min="1292" max="1292" width="1.7109375" customWidth="1"/>
    <col min="1293" max="1293" width="12" bestFit="1" customWidth="1"/>
    <col min="1294" max="1294" width="1.7109375" customWidth="1"/>
    <col min="1295" max="1295" width="12.85546875" bestFit="1" customWidth="1"/>
    <col min="1296" max="1296" width="11.28515625" customWidth="1"/>
    <col min="1297" max="1297" width="13.140625" bestFit="1" customWidth="1"/>
    <col min="1298" max="1298" width="13.5703125" bestFit="1" customWidth="1"/>
    <col min="1299" max="1299" width="20.28515625" customWidth="1"/>
    <col min="1538" max="1538" width="13.42578125" customWidth="1"/>
    <col min="1539" max="1539" width="1.7109375" customWidth="1"/>
    <col min="1540" max="1540" width="11.42578125" bestFit="1" customWidth="1"/>
    <col min="1541" max="1541" width="1.7109375" customWidth="1"/>
    <col min="1542" max="1543" width="11" bestFit="1" customWidth="1"/>
    <col min="1544" max="1544" width="11.85546875" bestFit="1" customWidth="1"/>
    <col min="1545" max="1545" width="14.140625" bestFit="1" customWidth="1"/>
    <col min="1546" max="1546" width="12.7109375" bestFit="1" customWidth="1"/>
    <col min="1547" max="1547" width="11.5703125" bestFit="1" customWidth="1"/>
    <col min="1548" max="1548" width="1.7109375" customWidth="1"/>
    <col min="1549" max="1549" width="12" bestFit="1" customWidth="1"/>
    <col min="1550" max="1550" width="1.7109375" customWidth="1"/>
    <col min="1551" max="1551" width="12.85546875" bestFit="1" customWidth="1"/>
    <col min="1552" max="1552" width="11.28515625" customWidth="1"/>
    <col min="1553" max="1553" width="13.140625" bestFit="1" customWidth="1"/>
    <col min="1554" max="1554" width="13.5703125" bestFit="1" customWidth="1"/>
    <col min="1555" max="1555" width="20.28515625" customWidth="1"/>
    <col min="1794" max="1794" width="13.42578125" customWidth="1"/>
    <col min="1795" max="1795" width="1.7109375" customWidth="1"/>
    <col min="1796" max="1796" width="11.42578125" bestFit="1" customWidth="1"/>
    <col min="1797" max="1797" width="1.7109375" customWidth="1"/>
    <col min="1798" max="1799" width="11" bestFit="1" customWidth="1"/>
    <col min="1800" max="1800" width="11.85546875" bestFit="1" customWidth="1"/>
    <col min="1801" max="1801" width="14.140625" bestFit="1" customWidth="1"/>
    <col min="1802" max="1802" width="12.7109375" bestFit="1" customWidth="1"/>
    <col min="1803" max="1803" width="11.5703125" bestFit="1" customWidth="1"/>
    <col min="1804" max="1804" width="1.7109375" customWidth="1"/>
    <col min="1805" max="1805" width="12" bestFit="1" customWidth="1"/>
    <col min="1806" max="1806" width="1.7109375" customWidth="1"/>
    <col min="1807" max="1807" width="12.85546875" bestFit="1" customWidth="1"/>
    <col min="1808" max="1808" width="11.28515625" customWidth="1"/>
    <col min="1809" max="1809" width="13.140625" bestFit="1" customWidth="1"/>
    <col min="1810" max="1810" width="13.5703125" bestFit="1" customWidth="1"/>
    <col min="1811" max="1811" width="20.28515625" customWidth="1"/>
    <col min="2050" max="2050" width="13.42578125" customWidth="1"/>
    <col min="2051" max="2051" width="1.7109375" customWidth="1"/>
    <col min="2052" max="2052" width="11.42578125" bestFit="1" customWidth="1"/>
    <col min="2053" max="2053" width="1.7109375" customWidth="1"/>
    <col min="2054" max="2055" width="11" bestFit="1" customWidth="1"/>
    <col min="2056" max="2056" width="11.85546875" bestFit="1" customWidth="1"/>
    <col min="2057" max="2057" width="14.140625" bestFit="1" customWidth="1"/>
    <col min="2058" max="2058" width="12.7109375" bestFit="1" customWidth="1"/>
    <col min="2059" max="2059" width="11.5703125" bestFit="1" customWidth="1"/>
    <col min="2060" max="2060" width="1.7109375" customWidth="1"/>
    <col min="2061" max="2061" width="12" bestFit="1" customWidth="1"/>
    <col min="2062" max="2062" width="1.7109375" customWidth="1"/>
    <col min="2063" max="2063" width="12.85546875" bestFit="1" customWidth="1"/>
    <col min="2064" max="2064" width="11.28515625" customWidth="1"/>
    <col min="2065" max="2065" width="13.140625" bestFit="1" customWidth="1"/>
    <col min="2066" max="2066" width="13.5703125" bestFit="1" customWidth="1"/>
    <col min="2067" max="2067" width="20.28515625" customWidth="1"/>
    <col min="2306" max="2306" width="13.42578125" customWidth="1"/>
    <col min="2307" max="2307" width="1.7109375" customWidth="1"/>
    <col min="2308" max="2308" width="11.42578125" bestFit="1" customWidth="1"/>
    <col min="2309" max="2309" width="1.7109375" customWidth="1"/>
    <col min="2310" max="2311" width="11" bestFit="1" customWidth="1"/>
    <col min="2312" max="2312" width="11.85546875" bestFit="1" customWidth="1"/>
    <col min="2313" max="2313" width="14.140625" bestFit="1" customWidth="1"/>
    <col min="2314" max="2314" width="12.7109375" bestFit="1" customWidth="1"/>
    <col min="2315" max="2315" width="11.5703125" bestFit="1" customWidth="1"/>
    <col min="2316" max="2316" width="1.7109375" customWidth="1"/>
    <col min="2317" max="2317" width="12" bestFit="1" customWidth="1"/>
    <col min="2318" max="2318" width="1.7109375" customWidth="1"/>
    <col min="2319" max="2319" width="12.85546875" bestFit="1" customWidth="1"/>
    <col min="2320" max="2320" width="11.28515625" customWidth="1"/>
    <col min="2321" max="2321" width="13.140625" bestFit="1" customWidth="1"/>
    <col min="2322" max="2322" width="13.5703125" bestFit="1" customWidth="1"/>
    <col min="2323" max="2323" width="20.28515625" customWidth="1"/>
    <col min="2562" max="2562" width="13.42578125" customWidth="1"/>
    <col min="2563" max="2563" width="1.7109375" customWidth="1"/>
    <col min="2564" max="2564" width="11.42578125" bestFit="1" customWidth="1"/>
    <col min="2565" max="2565" width="1.7109375" customWidth="1"/>
    <col min="2566" max="2567" width="11" bestFit="1" customWidth="1"/>
    <col min="2568" max="2568" width="11.85546875" bestFit="1" customWidth="1"/>
    <col min="2569" max="2569" width="14.140625" bestFit="1" customWidth="1"/>
    <col min="2570" max="2570" width="12.7109375" bestFit="1" customWidth="1"/>
    <col min="2571" max="2571" width="11.5703125" bestFit="1" customWidth="1"/>
    <col min="2572" max="2572" width="1.7109375" customWidth="1"/>
    <col min="2573" max="2573" width="12" bestFit="1" customWidth="1"/>
    <col min="2574" max="2574" width="1.7109375" customWidth="1"/>
    <col min="2575" max="2575" width="12.85546875" bestFit="1" customWidth="1"/>
    <col min="2576" max="2576" width="11.28515625" customWidth="1"/>
    <col min="2577" max="2577" width="13.140625" bestFit="1" customWidth="1"/>
    <col min="2578" max="2578" width="13.5703125" bestFit="1" customWidth="1"/>
    <col min="2579" max="2579" width="20.28515625" customWidth="1"/>
    <col min="2818" max="2818" width="13.42578125" customWidth="1"/>
    <col min="2819" max="2819" width="1.7109375" customWidth="1"/>
    <col min="2820" max="2820" width="11.42578125" bestFit="1" customWidth="1"/>
    <col min="2821" max="2821" width="1.7109375" customWidth="1"/>
    <col min="2822" max="2823" width="11" bestFit="1" customWidth="1"/>
    <col min="2824" max="2824" width="11.85546875" bestFit="1" customWidth="1"/>
    <col min="2825" max="2825" width="14.140625" bestFit="1" customWidth="1"/>
    <col min="2826" max="2826" width="12.7109375" bestFit="1" customWidth="1"/>
    <col min="2827" max="2827" width="11.5703125" bestFit="1" customWidth="1"/>
    <col min="2828" max="2828" width="1.7109375" customWidth="1"/>
    <col min="2829" max="2829" width="12" bestFit="1" customWidth="1"/>
    <col min="2830" max="2830" width="1.7109375" customWidth="1"/>
    <col min="2831" max="2831" width="12.85546875" bestFit="1" customWidth="1"/>
    <col min="2832" max="2832" width="11.28515625" customWidth="1"/>
    <col min="2833" max="2833" width="13.140625" bestFit="1" customWidth="1"/>
    <col min="2834" max="2834" width="13.5703125" bestFit="1" customWidth="1"/>
    <col min="2835" max="2835" width="20.28515625" customWidth="1"/>
    <col min="3074" max="3074" width="13.42578125" customWidth="1"/>
    <col min="3075" max="3075" width="1.7109375" customWidth="1"/>
    <col min="3076" max="3076" width="11.42578125" bestFit="1" customWidth="1"/>
    <col min="3077" max="3077" width="1.7109375" customWidth="1"/>
    <col min="3078" max="3079" width="11" bestFit="1" customWidth="1"/>
    <col min="3080" max="3080" width="11.85546875" bestFit="1" customWidth="1"/>
    <col min="3081" max="3081" width="14.140625" bestFit="1" customWidth="1"/>
    <col min="3082" max="3082" width="12.7109375" bestFit="1" customWidth="1"/>
    <col min="3083" max="3083" width="11.5703125" bestFit="1" customWidth="1"/>
    <col min="3084" max="3084" width="1.7109375" customWidth="1"/>
    <col min="3085" max="3085" width="12" bestFit="1" customWidth="1"/>
    <col min="3086" max="3086" width="1.7109375" customWidth="1"/>
    <col min="3087" max="3087" width="12.85546875" bestFit="1" customWidth="1"/>
    <col min="3088" max="3088" width="11.28515625" customWidth="1"/>
    <col min="3089" max="3089" width="13.140625" bestFit="1" customWidth="1"/>
    <col min="3090" max="3090" width="13.5703125" bestFit="1" customWidth="1"/>
    <col min="3091" max="3091" width="20.28515625" customWidth="1"/>
    <col min="3330" max="3330" width="13.42578125" customWidth="1"/>
    <col min="3331" max="3331" width="1.7109375" customWidth="1"/>
    <col min="3332" max="3332" width="11.42578125" bestFit="1" customWidth="1"/>
    <col min="3333" max="3333" width="1.7109375" customWidth="1"/>
    <col min="3334" max="3335" width="11" bestFit="1" customWidth="1"/>
    <col min="3336" max="3336" width="11.85546875" bestFit="1" customWidth="1"/>
    <col min="3337" max="3337" width="14.140625" bestFit="1" customWidth="1"/>
    <col min="3338" max="3338" width="12.7109375" bestFit="1" customWidth="1"/>
    <col min="3339" max="3339" width="11.5703125" bestFit="1" customWidth="1"/>
    <col min="3340" max="3340" width="1.7109375" customWidth="1"/>
    <col min="3341" max="3341" width="12" bestFit="1" customWidth="1"/>
    <col min="3342" max="3342" width="1.7109375" customWidth="1"/>
    <col min="3343" max="3343" width="12.85546875" bestFit="1" customWidth="1"/>
    <col min="3344" max="3344" width="11.28515625" customWidth="1"/>
    <col min="3345" max="3345" width="13.140625" bestFit="1" customWidth="1"/>
    <col min="3346" max="3346" width="13.5703125" bestFit="1" customWidth="1"/>
    <col min="3347" max="3347" width="20.28515625" customWidth="1"/>
    <col min="3586" max="3586" width="13.42578125" customWidth="1"/>
    <col min="3587" max="3587" width="1.7109375" customWidth="1"/>
    <col min="3588" max="3588" width="11.42578125" bestFit="1" customWidth="1"/>
    <col min="3589" max="3589" width="1.7109375" customWidth="1"/>
    <col min="3590" max="3591" width="11" bestFit="1" customWidth="1"/>
    <col min="3592" max="3592" width="11.85546875" bestFit="1" customWidth="1"/>
    <col min="3593" max="3593" width="14.140625" bestFit="1" customWidth="1"/>
    <col min="3594" max="3594" width="12.7109375" bestFit="1" customWidth="1"/>
    <col min="3595" max="3595" width="11.5703125" bestFit="1" customWidth="1"/>
    <col min="3596" max="3596" width="1.7109375" customWidth="1"/>
    <col min="3597" max="3597" width="12" bestFit="1" customWidth="1"/>
    <col min="3598" max="3598" width="1.7109375" customWidth="1"/>
    <col min="3599" max="3599" width="12.85546875" bestFit="1" customWidth="1"/>
    <col min="3600" max="3600" width="11.28515625" customWidth="1"/>
    <col min="3601" max="3601" width="13.140625" bestFit="1" customWidth="1"/>
    <col min="3602" max="3602" width="13.5703125" bestFit="1" customWidth="1"/>
    <col min="3603" max="3603" width="20.28515625" customWidth="1"/>
    <col min="3842" max="3842" width="13.42578125" customWidth="1"/>
    <col min="3843" max="3843" width="1.7109375" customWidth="1"/>
    <col min="3844" max="3844" width="11.42578125" bestFit="1" customWidth="1"/>
    <col min="3845" max="3845" width="1.7109375" customWidth="1"/>
    <col min="3846" max="3847" width="11" bestFit="1" customWidth="1"/>
    <col min="3848" max="3848" width="11.85546875" bestFit="1" customWidth="1"/>
    <col min="3849" max="3849" width="14.140625" bestFit="1" customWidth="1"/>
    <col min="3850" max="3850" width="12.7109375" bestFit="1" customWidth="1"/>
    <col min="3851" max="3851" width="11.5703125" bestFit="1" customWidth="1"/>
    <col min="3852" max="3852" width="1.7109375" customWidth="1"/>
    <col min="3853" max="3853" width="12" bestFit="1" customWidth="1"/>
    <col min="3854" max="3854" width="1.7109375" customWidth="1"/>
    <col min="3855" max="3855" width="12.85546875" bestFit="1" customWidth="1"/>
    <col min="3856" max="3856" width="11.28515625" customWidth="1"/>
    <col min="3857" max="3857" width="13.140625" bestFit="1" customWidth="1"/>
    <col min="3858" max="3858" width="13.5703125" bestFit="1" customWidth="1"/>
    <col min="3859" max="3859" width="20.28515625" customWidth="1"/>
    <col min="4098" max="4098" width="13.42578125" customWidth="1"/>
    <col min="4099" max="4099" width="1.7109375" customWidth="1"/>
    <col min="4100" max="4100" width="11.42578125" bestFit="1" customWidth="1"/>
    <col min="4101" max="4101" width="1.7109375" customWidth="1"/>
    <col min="4102" max="4103" width="11" bestFit="1" customWidth="1"/>
    <col min="4104" max="4104" width="11.85546875" bestFit="1" customWidth="1"/>
    <col min="4105" max="4105" width="14.140625" bestFit="1" customWidth="1"/>
    <col min="4106" max="4106" width="12.7109375" bestFit="1" customWidth="1"/>
    <col min="4107" max="4107" width="11.5703125" bestFit="1" customWidth="1"/>
    <col min="4108" max="4108" width="1.7109375" customWidth="1"/>
    <col min="4109" max="4109" width="12" bestFit="1" customWidth="1"/>
    <col min="4110" max="4110" width="1.7109375" customWidth="1"/>
    <col min="4111" max="4111" width="12.85546875" bestFit="1" customWidth="1"/>
    <col min="4112" max="4112" width="11.28515625" customWidth="1"/>
    <col min="4113" max="4113" width="13.140625" bestFit="1" customWidth="1"/>
    <col min="4114" max="4114" width="13.5703125" bestFit="1" customWidth="1"/>
    <col min="4115" max="4115" width="20.28515625" customWidth="1"/>
    <col min="4354" max="4354" width="13.42578125" customWidth="1"/>
    <col min="4355" max="4355" width="1.7109375" customWidth="1"/>
    <col min="4356" max="4356" width="11.42578125" bestFit="1" customWidth="1"/>
    <col min="4357" max="4357" width="1.7109375" customWidth="1"/>
    <col min="4358" max="4359" width="11" bestFit="1" customWidth="1"/>
    <col min="4360" max="4360" width="11.85546875" bestFit="1" customWidth="1"/>
    <col min="4361" max="4361" width="14.140625" bestFit="1" customWidth="1"/>
    <col min="4362" max="4362" width="12.7109375" bestFit="1" customWidth="1"/>
    <col min="4363" max="4363" width="11.5703125" bestFit="1" customWidth="1"/>
    <col min="4364" max="4364" width="1.7109375" customWidth="1"/>
    <col min="4365" max="4365" width="12" bestFit="1" customWidth="1"/>
    <col min="4366" max="4366" width="1.7109375" customWidth="1"/>
    <col min="4367" max="4367" width="12.85546875" bestFit="1" customWidth="1"/>
    <col min="4368" max="4368" width="11.28515625" customWidth="1"/>
    <col min="4369" max="4369" width="13.140625" bestFit="1" customWidth="1"/>
    <col min="4370" max="4370" width="13.5703125" bestFit="1" customWidth="1"/>
    <col min="4371" max="4371" width="20.28515625" customWidth="1"/>
    <col min="4610" max="4610" width="13.42578125" customWidth="1"/>
    <col min="4611" max="4611" width="1.7109375" customWidth="1"/>
    <col min="4612" max="4612" width="11.42578125" bestFit="1" customWidth="1"/>
    <col min="4613" max="4613" width="1.7109375" customWidth="1"/>
    <col min="4614" max="4615" width="11" bestFit="1" customWidth="1"/>
    <col min="4616" max="4616" width="11.85546875" bestFit="1" customWidth="1"/>
    <col min="4617" max="4617" width="14.140625" bestFit="1" customWidth="1"/>
    <col min="4618" max="4618" width="12.7109375" bestFit="1" customWidth="1"/>
    <col min="4619" max="4619" width="11.5703125" bestFit="1" customWidth="1"/>
    <col min="4620" max="4620" width="1.7109375" customWidth="1"/>
    <col min="4621" max="4621" width="12" bestFit="1" customWidth="1"/>
    <col min="4622" max="4622" width="1.7109375" customWidth="1"/>
    <col min="4623" max="4623" width="12.85546875" bestFit="1" customWidth="1"/>
    <col min="4624" max="4624" width="11.28515625" customWidth="1"/>
    <col min="4625" max="4625" width="13.140625" bestFit="1" customWidth="1"/>
    <col min="4626" max="4626" width="13.5703125" bestFit="1" customWidth="1"/>
    <col min="4627" max="4627" width="20.28515625" customWidth="1"/>
    <col min="4866" max="4866" width="13.42578125" customWidth="1"/>
    <col min="4867" max="4867" width="1.7109375" customWidth="1"/>
    <col min="4868" max="4868" width="11.42578125" bestFit="1" customWidth="1"/>
    <col min="4869" max="4869" width="1.7109375" customWidth="1"/>
    <col min="4870" max="4871" width="11" bestFit="1" customWidth="1"/>
    <col min="4872" max="4872" width="11.85546875" bestFit="1" customWidth="1"/>
    <col min="4873" max="4873" width="14.140625" bestFit="1" customWidth="1"/>
    <col min="4874" max="4874" width="12.7109375" bestFit="1" customWidth="1"/>
    <col min="4875" max="4875" width="11.5703125" bestFit="1" customWidth="1"/>
    <col min="4876" max="4876" width="1.7109375" customWidth="1"/>
    <col min="4877" max="4877" width="12" bestFit="1" customWidth="1"/>
    <col min="4878" max="4878" width="1.7109375" customWidth="1"/>
    <col min="4879" max="4879" width="12.85546875" bestFit="1" customWidth="1"/>
    <col min="4880" max="4880" width="11.28515625" customWidth="1"/>
    <col min="4881" max="4881" width="13.140625" bestFit="1" customWidth="1"/>
    <col min="4882" max="4882" width="13.5703125" bestFit="1" customWidth="1"/>
    <col min="4883" max="4883" width="20.28515625" customWidth="1"/>
    <col min="5122" max="5122" width="13.42578125" customWidth="1"/>
    <col min="5123" max="5123" width="1.7109375" customWidth="1"/>
    <col min="5124" max="5124" width="11.42578125" bestFit="1" customWidth="1"/>
    <col min="5125" max="5125" width="1.7109375" customWidth="1"/>
    <col min="5126" max="5127" width="11" bestFit="1" customWidth="1"/>
    <col min="5128" max="5128" width="11.85546875" bestFit="1" customWidth="1"/>
    <col min="5129" max="5129" width="14.140625" bestFit="1" customWidth="1"/>
    <col min="5130" max="5130" width="12.7109375" bestFit="1" customWidth="1"/>
    <col min="5131" max="5131" width="11.5703125" bestFit="1" customWidth="1"/>
    <col min="5132" max="5132" width="1.7109375" customWidth="1"/>
    <col min="5133" max="5133" width="12" bestFit="1" customWidth="1"/>
    <col min="5134" max="5134" width="1.7109375" customWidth="1"/>
    <col min="5135" max="5135" width="12.85546875" bestFit="1" customWidth="1"/>
    <col min="5136" max="5136" width="11.28515625" customWidth="1"/>
    <col min="5137" max="5137" width="13.140625" bestFit="1" customWidth="1"/>
    <col min="5138" max="5138" width="13.5703125" bestFit="1" customWidth="1"/>
    <col min="5139" max="5139" width="20.28515625" customWidth="1"/>
    <col min="5378" max="5378" width="13.42578125" customWidth="1"/>
    <col min="5379" max="5379" width="1.7109375" customWidth="1"/>
    <col min="5380" max="5380" width="11.42578125" bestFit="1" customWidth="1"/>
    <col min="5381" max="5381" width="1.7109375" customWidth="1"/>
    <col min="5382" max="5383" width="11" bestFit="1" customWidth="1"/>
    <col min="5384" max="5384" width="11.85546875" bestFit="1" customWidth="1"/>
    <col min="5385" max="5385" width="14.140625" bestFit="1" customWidth="1"/>
    <col min="5386" max="5386" width="12.7109375" bestFit="1" customWidth="1"/>
    <col min="5387" max="5387" width="11.5703125" bestFit="1" customWidth="1"/>
    <col min="5388" max="5388" width="1.7109375" customWidth="1"/>
    <col min="5389" max="5389" width="12" bestFit="1" customWidth="1"/>
    <col min="5390" max="5390" width="1.7109375" customWidth="1"/>
    <col min="5391" max="5391" width="12.85546875" bestFit="1" customWidth="1"/>
    <col min="5392" max="5392" width="11.28515625" customWidth="1"/>
    <col min="5393" max="5393" width="13.140625" bestFit="1" customWidth="1"/>
    <col min="5394" max="5394" width="13.5703125" bestFit="1" customWidth="1"/>
    <col min="5395" max="5395" width="20.28515625" customWidth="1"/>
    <col min="5634" max="5634" width="13.42578125" customWidth="1"/>
    <col min="5635" max="5635" width="1.7109375" customWidth="1"/>
    <col min="5636" max="5636" width="11.42578125" bestFit="1" customWidth="1"/>
    <col min="5637" max="5637" width="1.7109375" customWidth="1"/>
    <col min="5638" max="5639" width="11" bestFit="1" customWidth="1"/>
    <col min="5640" max="5640" width="11.85546875" bestFit="1" customWidth="1"/>
    <col min="5641" max="5641" width="14.140625" bestFit="1" customWidth="1"/>
    <col min="5642" max="5642" width="12.7109375" bestFit="1" customWidth="1"/>
    <col min="5643" max="5643" width="11.5703125" bestFit="1" customWidth="1"/>
    <col min="5644" max="5644" width="1.7109375" customWidth="1"/>
    <col min="5645" max="5645" width="12" bestFit="1" customWidth="1"/>
    <col min="5646" max="5646" width="1.7109375" customWidth="1"/>
    <col min="5647" max="5647" width="12.85546875" bestFit="1" customWidth="1"/>
    <col min="5648" max="5648" width="11.28515625" customWidth="1"/>
    <col min="5649" max="5649" width="13.140625" bestFit="1" customWidth="1"/>
    <col min="5650" max="5650" width="13.5703125" bestFit="1" customWidth="1"/>
    <col min="5651" max="5651" width="20.28515625" customWidth="1"/>
    <col min="5890" max="5890" width="13.42578125" customWidth="1"/>
    <col min="5891" max="5891" width="1.7109375" customWidth="1"/>
    <col min="5892" max="5892" width="11.42578125" bestFit="1" customWidth="1"/>
    <col min="5893" max="5893" width="1.7109375" customWidth="1"/>
    <col min="5894" max="5895" width="11" bestFit="1" customWidth="1"/>
    <col min="5896" max="5896" width="11.85546875" bestFit="1" customWidth="1"/>
    <col min="5897" max="5897" width="14.140625" bestFit="1" customWidth="1"/>
    <col min="5898" max="5898" width="12.7109375" bestFit="1" customWidth="1"/>
    <col min="5899" max="5899" width="11.5703125" bestFit="1" customWidth="1"/>
    <col min="5900" max="5900" width="1.7109375" customWidth="1"/>
    <col min="5901" max="5901" width="12" bestFit="1" customWidth="1"/>
    <col min="5902" max="5902" width="1.7109375" customWidth="1"/>
    <col min="5903" max="5903" width="12.85546875" bestFit="1" customWidth="1"/>
    <col min="5904" max="5904" width="11.28515625" customWidth="1"/>
    <col min="5905" max="5905" width="13.140625" bestFit="1" customWidth="1"/>
    <col min="5906" max="5906" width="13.5703125" bestFit="1" customWidth="1"/>
    <col min="5907" max="5907" width="20.28515625" customWidth="1"/>
    <col min="6146" max="6146" width="13.42578125" customWidth="1"/>
    <col min="6147" max="6147" width="1.7109375" customWidth="1"/>
    <col min="6148" max="6148" width="11.42578125" bestFit="1" customWidth="1"/>
    <col min="6149" max="6149" width="1.7109375" customWidth="1"/>
    <col min="6150" max="6151" width="11" bestFit="1" customWidth="1"/>
    <col min="6152" max="6152" width="11.85546875" bestFit="1" customWidth="1"/>
    <col min="6153" max="6153" width="14.140625" bestFit="1" customWidth="1"/>
    <col min="6154" max="6154" width="12.7109375" bestFit="1" customWidth="1"/>
    <col min="6155" max="6155" width="11.5703125" bestFit="1" customWidth="1"/>
    <col min="6156" max="6156" width="1.7109375" customWidth="1"/>
    <col min="6157" max="6157" width="12" bestFit="1" customWidth="1"/>
    <col min="6158" max="6158" width="1.7109375" customWidth="1"/>
    <col min="6159" max="6159" width="12.85546875" bestFit="1" customWidth="1"/>
    <col min="6160" max="6160" width="11.28515625" customWidth="1"/>
    <col min="6161" max="6161" width="13.140625" bestFit="1" customWidth="1"/>
    <col min="6162" max="6162" width="13.5703125" bestFit="1" customWidth="1"/>
    <col min="6163" max="6163" width="20.28515625" customWidth="1"/>
    <col min="6402" max="6402" width="13.42578125" customWidth="1"/>
    <col min="6403" max="6403" width="1.7109375" customWidth="1"/>
    <col min="6404" max="6404" width="11.42578125" bestFit="1" customWidth="1"/>
    <col min="6405" max="6405" width="1.7109375" customWidth="1"/>
    <col min="6406" max="6407" width="11" bestFit="1" customWidth="1"/>
    <col min="6408" max="6408" width="11.85546875" bestFit="1" customWidth="1"/>
    <col min="6409" max="6409" width="14.140625" bestFit="1" customWidth="1"/>
    <col min="6410" max="6410" width="12.7109375" bestFit="1" customWidth="1"/>
    <col min="6411" max="6411" width="11.5703125" bestFit="1" customWidth="1"/>
    <col min="6412" max="6412" width="1.7109375" customWidth="1"/>
    <col min="6413" max="6413" width="12" bestFit="1" customWidth="1"/>
    <col min="6414" max="6414" width="1.7109375" customWidth="1"/>
    <col min="6415" max="6415" width="12.85546875" bestFit="1" customWidth="1"/>
    <col min="6416" max="6416" width="11.28515625" customWidth="1"/>
    <col min="6417" max="6417" width="13.140625" bestFit="1" customWidth="1"/>
    <col min="6418" max="6418" width="13.5703125" bestFit="1" customWidth="1"/>
    <col min="6419" max="6419" width="20.28515625" customWidth="1"/>
    <col min="6658" max="6658" width="13.42578125" customWidth="1"/>
    <col min="6659" max="6659" width="1.7109375" customWidth="1"/>
    <col min="6660" max="6660" width="11.42578125" bestFit="1" customWidth="1"/>
    <col min="6661" max="6661" width="1.7109375" customWidth="1"/>
    <col min="6662" max="6663" width="11" bestFit="1" customWidth="1"/>
    <col min="6664" max="6664" width="11.85546875" bestFit="1" customWidth="1"/>
    <col min="6665" max="6665" width="14.140625" bestFit="1" customWidth="1"/>
    <col min="6666" max="6666" width="12.7109375" bestFit="1" customWidth="1"/>
    <col min="6667" max="6667" width="11.5703125" bestFit="1" customWidth="1"/>
    <col min="6668" max="6668" width="1.7109375" customWidth="1"/>
    <col min="6669" max="6669" width="12" bestFit="1" customWidth="1"/>
    <col min="6670" max="6670" width="1.7109375" customWidth="1"/>
    <col min="6671" max="6671" width="12.85546875" bestFit="1" customWidth="1"/>
    <col min="6672" max="6672" width="11.28515625" customWidth="1"/>
    <col min="6673" max="6673" width="13.140625" bestFit="1" customWidth="1"/>
    <col min="6674" max="6674" width="13.5703125" bestFit="1" customWidth="1"/>
    <col min="6675" max="6675" width="20.28515625" customWidth="1"/>
    <col min="6914" max="6914" width="13.42578125" customWidth="1"/>
    <col min="6915" max="6915" width="1.7109375" customWidth="1"/>
    <col min="6916" max="6916" width="11.42578125" bestFit="1" customWidth="1"/>
    <col min="6917" max="6917" width="1.7109375" customWidth="1"/>
    <col min="6918" max="6919" width="11" bestFit="1" customWidth="1"/>
    <col min="6920" max="6920" width="11.85546875" bestFit="1" customWidth="1"/>
    <col min="6921" max="6921" width="14.140625" bestFit="1" customWidth="1"/>
    <col min="6922" max="6922" width="12.7109375" bestFit="1" customWidth="1"/>
    <col min="6923" max="6923" width="11.5703125" bestFit="1" customWidth="1"/>
    <col min="6924" max="6924" width="1.7109375" customWidth="1"/>
    <col min="6925" max="6925" width="12" bestFit="1" customWidth="1"/>
    <col min="6926" max="6926" width="1.7109375" customWidth="1"/>
    <col min="6927" max="6927" width="12.85546875" bestFit="1" customWidth="1"/>
    <col min="6928" max="6928" width="11.28515625" customWidth="1"/>
    <col min="6929" max="6929" width="13.140625" bestFit="1" customWidth="1"/>
    <col min="6930" max="6930" width="13.5703125" bestFit="1" customWidth="1"/>
    <col min="6931" max="6931" width="20.28515625" customWidth="1"/>
    <col min="7170" max="7170" width="13.42578125" customWidth="1"/>
    <col min="7171" max="7171" width="1.7109375" customWidth="1"/>
    <col min="7172" max="7172" width="11.42578125" bestFit="1" customWidth="1"/>
    <col min="7173" max="7173" width="1.7109375" customWidth="1"/>
    <col min="7174" max="7175" width="11" bestFit="1" customWidth="1"/>
    <col min="7176" max="7176" width="11.85546875" bestFit="1" customWidth="1"/>
    <col min="7177" max="7177" width="14.140625" bestFit="1" customWidth="1"/>
    <col min="7178" max="7178" width="12.7109375" bestFit="1" customWidth="1"/>
    <col min="7179" max="7179" width="11.5703125" bestFit="1" customWidth="1"/>
    <col min="7180" max="7180" width="1.7109375" customWidth="1"/>
    <col min="7181" max="7181" width="12" bestFit="1" customWidth="1"/>
    <col min="7182" max="7182" width="1.7109375" customWidth="1"/>
    <col min="7183" max="7183" width="12.85546875" bestFit="1" customWidth="1"/>
    <col min="7184" max="7184" width="11.28515625" customWidth="1"/>
    <col min="7185" max="7185" width="13.140625" bestFit="1" customWidth="1"/>
    <col min="7186" max="7186" width="13.5703125" bestFit="1" customWidth="1"/>
    <col min="7187" max="7187" width="20.28515625" customWidth="1"/>
    <col min="7426" max="7426" width="13.42578125" customWidth="1"/>
    <col min="7427" max="7427" width="1.7109375" customWidth="1"/>
    <col min="7428" max="7428" width="11.42578125" bestFit="1" customWidth="1"/>
    <col min="7429" max="7429" width="1.7109375" customWidth="1"/>
    <col min="7430" max="7431" width="11" bestFit="1" customWidth="1"/>
    <col min="7432" max="7432" width="11.85546875" bestFit="1" customWidth="1"/>
    <col min="7433" max="7433" width="14.140625" bestFit="1" customWidth="1"/>
    <col min="7434" max="7434" width="12.7109375" bestFit="1" customWidth="1"/>
    <col min="7435" max="7435" width="11.5703125" bestFit="1" customWidth="1"/>
    <col min="7436" max="7436" width="1.7109375" customWidth="1"/>
    <col min="7437" max="7437" width="12" bestFit="1" customWidth="1"/>
    <col min="7438" max="7438" width="1.7109375" customWidth="1"/>
    <col min="7439" max="7439" width="12.85546875" bestFit="1" customWidth="1"/>
    <col min="7440" max="7440" width="11.28515625" customWidth="1"/>
    <col min="7441" max="7441" width="13.140625" bestFit="1" customWidth="1"/>
    <col min="7442" max="7442" width="13.5703125" bestFit="1" customWidth="1"/>
    <col min="7443" max="7443" width="20.28515625" customWidth="1"/>
    <col min="7682" max="7682" width="13.42578125" customWidth="1"/>
    <col min="7683" max="7683" width="1.7109375" customWidth="1"/>
    <col min="7684" max="7684" width="11.42578125" bestFit="1" customWidth="1"/>
    <col min="7685" max="7685" width="1.7109375" customWidth="1"/>
    <col min="7686" max="7687" width="11" bestFit="1" customWidth="1"/>
    <col min="7688" max="7688" width="11.85546875" bestFit="1" customWidth="1"/>
    <col min="7689" max="7689" width="14.140625" bestFit="1" customWidth="1"/>
    <col min="7690" max="7690" width="12.7109375" bestFit="1" customWidth="1"/>
    <col min="7691" max="7691" width="11.5703125" bestFit="1" customWidth="1"/>
    <col min="7692" max="7692" width="1.7109375" customWidth="1"/>
    <col min="7693" max="7693" width="12" bestFit="1" customWidth="1"/>
    <col min="7694" max="7694" width="1.7109375" customWidth="1"/>
    <col min="7695" max="7695" width="12.85546875" bestFit="1" customWidth="1"/>
    <col min="7696" max="7696" width="11.28515625" customWidth="1"/>
    <col min="7697" max="7697" width="13.140625" bestFit="1" customWidth="1"/>
    <col min="7698" max="7698" width="13.5703125" bestFit="1" customWidth="1"/>
    <col min="7699" max="7699" width="20.28515625" customWidth="1"/>
    <col min="7938" max="7938" width="13.42578125" customWidth="1"/>
    <col min="7939" max="7939" width="1.7109375" customWidth="1"/>
    <col min="7940" max="7940" width="11.42578125" bestFit="1" customWidth="1"/>
    <col min="7941" max="7941" width="1.7109375" customWidth="1"/>
    <col min="7942" max="7943" width="11" bestFit="1" customWidth="1"/>
    <col min="7944" max="7944" width="11.85546875" bestFit="1" customWidth="1"/>
    <col min="7945" max="7945" width="14.140625" bestFit="1" customWidth="1"/>
    <col min="7946" max="7946" width="12.7109375" bestFit="1" customWidth="1"/>
    <col min="7947" max="7947" width="11.5703125" bestFit="1" customWidth="1"/>
    <col min="7948" max="7948" width="1.7109375" customWidth="1"/>
    <col min="7949" max="7949" width="12" bestFit="1" customWidth="1"/>
    <col min="7950" max="7950" width="1.7109375" customWidth="1"/>
    <col min="7951" max="7951" width="12.85546875" bestFit="1" customWidth="1"/>
    <col min="7952" max="7952" width="11.28515625" customWidth="1"/>
    <col min="7953" max="7953" width="13.140625" bestFit="1" customWidth="1"/>
    <col min="7954" max="7954" width="13.5703125" bestFit="1" customWidth="1"/>
    <col min="7955" max="7955" width="20.28515625" customWidth="1"/>
    <col min="8194" max="8194" width="13.42578125" customWidth="1"/>
    <col min="8195" max="8195" width="1.7109375" customWidth="1"/>
    <col min="8196" max="8196" width="11.42578125" bestFit="1" customWidth="1"/>
    <col min="8197" max="8197" width="1.7109375" customWidth="1"/>
    <col min="8198" max="8199" width="11" bestFit="1" customWidth="1"/>
    <col min="8200" max="8200" width="11.85546875" bestFit="1" customWidth="1"/>
    <col min="8201" max="8201" width="14.140625" bestFit="1" customWidth="1"/>
    <col min="8202" max="8202" width="12.7109375" bestFit="1" customWidth="1"/>
    <col min="8203" max="8203" width="11.5703125" bestFit="1" customWidth="1"/>
    <col min="8204" max="8204" width="1.7109375" customWidth="1"/>
    <col min="8205" max="8205" width="12" bestFit="1" customWidth="1"/>
    <col min="8206" max="8206" width="1.7109375" customWidth="1"/>
    <col min="8207" max="8207" width="12.85546875" bestFit="1" customWidth="1"/>
    <col min="8208" max="8208" width="11.28515625" customWidth="1"/>
    <col min="8209" max="8209" width="13.140625" bestFit="1" customWidth="1"/>
    <col min="8210" max="8210" width="13.5703125" bestFit="1" customWidth="1"/>
    <col min="8211" max="8211" width="20.28515625" customWidth="1"/>
    <col min="8450" max="8450" width="13.42578125" customWidth="1"/>
    <col min="8451" max="8451" width="1.7109375" customWidth="1"/>
    <col min="8452" max="8452" width="11.42578125" bestFit="1" customWidth="1"/>
    <col min="8453" max="8453" width="1.7109375" customWidth="1"/>
    <col min="8454" max="8455" width="11" bestFit="1" customWidth="1"/>
    <col min="8456" max="8456" width="11.85546875" bestFit="1" customWidth="1"/>
    <col min="8457" max="8457" width="14.140625" bestFit="1" customWidth="1"/>
    <col min="8458" max="8458" width="12.7109375" bestFit="1" customWidth="1"/>
    <col min="8459" max="8459" width="11.5703125" bestFit="1" customWidth="1"/>
    <col min="8460" max="8460" width="1.7109375" customWidth="1"/>
    <col min="8461" max="8461" width="12" bestFit="1" customWidth="1"/>
    <col min="8462" max="8462" width="1.7109375" customWidth="1"/>
    <col min="8463" max="8463" width="12.85546875" bestFit="1" customWidth="1"/>
    <col min="8464" max="8464" width="11.28515625" customWidth="1"/>
    <col min="8465" max="8465" width="13.140625" bestFit="1" customWidth="1"/>
    <col min="8466" max="8466" width="13.5703125" bestFit="1" customWidth="1"/>
    <col min="8467" max="8467" width="20.28515625" customWidth="1"/>
    <col min="8706" max="8706" width="13.42578125" customWidth="1"/>
    <col min="8707" max="8707" width="1.7109375" customWidth="1"/>
    <col min="8708" max="8708" width="11.42578125" bestFit="1" customWidth="1"/>
    <col min="8709" max="8709" width="1.7109375" customWidth="1"/>
    <col min="8710" max="8711" width="11" bestFit="1" customWidth="1"/>
    <col min="8712" max="8712" width="11.85546875" bestFit="1" customWidth="1"/>
    <col min="8713" max="8713" width="14.140625" bestFit="1" customWidth="1"/>
    <col min="8714" max="8714" width="12.7109375" bestFit="1" customWidth="1"/>
    <col min="8715" max="8715" width="11.5703125" bestFit="1" customWidth="1"/>
    <col min="8716" max="8716" width="1.7109375" customWidth="1"/>
    <col min="8717" max="8717" width="12" bestFit="1" customWidth="1"/>
    <col min="8718" max="8718" width="1.7109375" customWidth="1"/>
    <col min="8719" max="8719" width="12.85546875" bestFit="1" customWidth="1"/>
    <col min="8720" max="8720" width="11.28515625" customWidth="1"/>
    <col min="8721" max="8721" width="13.140625" bestFit="1" customWidth="1"/>
    <col min="8722" max="8722" width="13.5703125" bestFit="1" customWidth="1"/>
    <col min="8723" max="8723" width="20.28515625" customWidth="1"/>
    <col min="8962" max="8962" width="13.42578125" customWidth="1"/>
    <col min="8963" max="8963" width="1.7109375" customWidth="1"/>
    <col min="8964" max="8964" width="11.42578125" bestFit="1" customWidth="1"/>
    <col min="8965" max="8965" width="1.7109375" customWidth="1"/>
    <col min="8966" max="8967" width="11" bestFit="1" customWidth="1"/>
    <col min="8968" max="8968" width="11.85546875" bestFit="1" customWidth="1"/>
    <col min="8969" max="8969" width="14.140625" bestFit="1" customWidth="1"/>
    <col min="8970" max="8970" width="12.7109375" bestFit="1" customWidth="1"/>
    <col min="8971" max="8971" width="11.5703125" bestFit="1" customWidth="1"/>
    <col min="8972" max="8972" width="1.7109375" customWidth="1"/>
    <col min="8973" max="8973" width="12" bestFit="1" customWidth="1"/>
    <col min="8974" max="8974" width="1.7109375" customWidth="1"/>
    <col min="8975" max="8975" width="12.85546875" bestFit="1" customWidth="1"/>
    <col min="8976" max="8976" width="11.28515625" customWidth="1"/>
    <col min="8977" max="8977" width="13.140625" bestFit="1" customWidth="1"/>
    <col min="8978" max="8978" width="13.5703125" bestFit="1" customWidth="1"/>
    <col min="8979" max="8979" width="20.28515625" customWidth="1"/>
    <col min="9218" max="9218" width="13.42578125" customWidth="1"/>
    <col min="9219" max="9219" width="1.7109375" customWidth="1"/>
    <col min="9220" max="9220" width="11.42578125" bestFit="1" customWidth="1"/>
    <col min="9221" max="9221" width="1.7109375" customWidth="1"/>
    <col min="9222" max="9223" width="11" bestFit="1" customWidth="1"/>
    <col min="9224" max="9224" width="11.85546875" bestFit="1" customWidth="1"/>
    <col min="9225" max="9225" width="14.140625" bestFit="1" customWidth="1"/>
    <col min="9226" max="9226" width="12.7109375" bestFit="1" customWidth="1"/>
    <col min="9227" max="9227" width="11.5703125" bestFit="1" customWidth="1"/>
    <col min="9228" max="9228" width="1.7109375" customWidth="1"/>
    <col min="9229" max="9229" width="12" bestFit="1" customWidth="1"/>
    <col min="9230" max="9230" width="1.7109375" customWidth="1"/>
    <col min="9231" max="9231" width="12.85546875" bestFit="1" customWidth="1"/>
    <col min="9232" max="9232" width="11.28515625" customWidth="1"/>
    <col min="9233" max="9233" width="13.140625" bestFit="1" customWidth="1"/>
    <col min="9234" max="9234" width="13.5703125" bestFit="1" customWidth="1"/>
    <col min="9235" max="9235" width="20.28515625" customWidth="1"/>
    <col min="9474" max="9474" width="13.42578125" customWidth="1"/>
    <col min="9475" max="9475" width="1.7109375" customWidth="1"/>
    <col min="9476" max="9476" width="11.42578125" bestFit="1" customWidth="1"/>
    <col min="9477" max="9477" width="1.7109375" customWidth="1"/>
    <col min="9478" max="9479" width="11" bestFit="1" customWidth="1"/>
    <col min="9480" max="9480" width="11.85546875" bestFit="1" customWidth="1"/>
    <col min="9481" max="9481" width="14.140625" bestFit="1" customWidth="1"/>
    <col min="9482" max="9482" width="12.7109375" bestFit="1" customWidth="1"/>
    <col min="9483" max="9483" width="11.5703125" bestFit="1" customWidth="1"/>
    <col min="9484" max="9484" width="1.7109375" customWidth="1"/>
    <col min="9485" max="9485" width="12" bestFit="1" customWidth="1"/>
    <col min="9486" max="9486" width="1.7109375" customWidth="1"/>
    <col min="9487" max="9487" width="12.85546875" bestFit="1" customWidth="1"/>
    <col min="9488" max="9488" width="11.28515625" customWidth="1"/>
    <col min="9489" max="9489" width="13.140625" bestFit="1" customWidth="1"/>
    <col min="9490" max="9490" width="13.5703125" bestFit="1" customWidth="1"/>
    <col min="9491" max="9491" width="20.28515625" customWidth="1"/>
    <col min="9730" max="9730" width="13.42578125" customWidth="1"/>
    <col min="9731" max="9731" width="1.7109375" customWidth="1"/>
    <col min="9732" max="9732" width="11.42578125" bestFit="1" customWidth="1"/>
    <col min="9733" max="9733" width="1.7109375" customWidth="1"/>
    <col min="9734" max="9735" width="11" bestFit="1" customWidth="1"/>
    <col min="9736" max="9736" width="11.85546875" bestFit="1" customWidth="1"/>
    <col min="9737" max="9737" width="14.140625" bestFit="1" customWidth="1"/>
    <col min="9738" max="9738" width="12.7109375" bestFit="1" customWidth="1"/>
    <col min="9739" max="9739" width="11.5703125" bestFit="1" customWidth="1"/>
    <col min="9740" max="9740" width="1.7109375" customWidth="1"/>
    <col min="9741" max="9741" width="12" bestFit="1" customWidth="1"/>
    <col min="9742" max="9742" width="1.7109375" customWidth="1"/>
    <col min="9743" max="9743" width="12.85546875" bestFit="1" customWidth="1"/>
    <col min="9744" max="9744" width="11.28515625" customWidth="1"/>
    <col min="9745" max="9745" width="13.140625" bestFit="1" customWidth="1"/>
    <col min="9746" max="9746" width="13.5703125" bestFit="1" customWidth="1"/>
    <col min="9747" max="9747" width="20.28515625" customWidth="1"/>
    <col min="9986" max="9986" width="13.42578125" customWidth="1"/>
    <col min="9987" max="9987" width="1.7109375" customWidth="1"/>
    <col min="9988" max="9988" width="11.42578125" bestFit="1" customWidth="1"/>
    <col min="9989" max="9989" width="1.7109375" customWidth="1"/>
    <col min="9990" max="9991" width="11" bestFit="1" customWidth="1"/>
    <col min="9992" max="9992" width="11.85546875" bestFit="1" customWidth="1"/>
    <col min="9993" max="9993" width="14.140625" bestFit="1" customWidth="1"/>
    <col min="9994" max="9994" width="12.7109375" bestFit="1" customWidth="1"/>
    <col min="9995" max="9995" width="11.5703125" bestFit="1" customWidth="1"/>
    <col min="9996" max="9996" width="1.7109375" customWidth="1"/>
    <col min="9997" max="9997" width="12" bestFit="1" customWidth="1"/>
    <col min="9998" max="9998" width="1.7109375" customWidth="1"/>
    <col min="9999" max="9999" width="12.85546875" bestFit="1" customWidth="1"/>
    <col min="10000" max="10000" width="11.28515625" customWidth="1"/>
    <col min="10001" max="10001" width="13.140625" bestFit="1" customWidth="1"/>
    <col min="10002" max="10002" width="13.5703125" bestFit="1" customWidth="1"/>
    <col min="10003" max="10003" width="20.28515625" customWidth="1"/>
    <col min="10242" max="10242" width="13.42578125" customWidth="1"/>
    <col min="10243" max="10243" width="1.7109375" customWidth="1"/>
    <col min="10244" max="10244" width="11.42578125" bestFit="1" customWidth="1"/>
    <col min="10245" max="10245" width="1.7109375" customWidth="1"/>
    <col min="10246" max="10247" width="11" bestFit="1" customWidth="1"/>
    <col min="10248" max="10248" width="11.85546875" bestFit="1" customWidth="1"/>
    <col min="10249" max="10249" width="14.140625" bestFit="1" customWidth="1"/>
    <col min="10250" max="10250" width="12.7109375" bestFit="1" customWidth="1"/>
    <col min="10251" max="10251" width="11.5703125" bestFit="1" customWidth="1"/>
    <col min="10252" max="10252" width="1.7109375" customWidth="1"/>
    <col min="10253" max="10253" width="12" bestFit="1" customWidth="1"/>
    <col min="10254" max="10254" width="1.7109375" customWidth="1"/>
    <col min="10255" max="10255" width="12.85546875" bestFit="1" customWidth="1"/>
    <col min="10256" max="10256" width="11.28515625" customWidth="1"/>
    <col min="10257" max="10257" width="13.140625" bestFit="1" customWidth="1"/>
    <col min="10258" max="10258" width="13.5703125" bestFit="1" customWidth="1"/>
    <col min="10259" max="10259" width="20.28515625" customWidth="1"/>
    <col min="10498" max="10498" width="13.42578125" customWidth="1"/>
    <col min="10499" max="10499" width="1.7109375" customWidth="1"/>
    <col min="10500" max="10500" width="11.42578125" bestFit="1" customWidth="1"/>
    <col min="10501" max="10501" width="1.7109375" customWidth="1"/>
    <col min="10502" max="10503" width="11" bestFit="1" customWidth="1"/>
    <col min="10504" max="10504" width="11.85546875" bestFit="1" customWidth="1"/>
    <col min="10505" max="10505" width="14.140625" bestFit="1" customWidth="1"/>
    <col min="10506" max="10506" width="12.7109375" bestFit="1" customWidth="1"/>
    <col min="10507" max="10507" width="11.5703125" bestFit="1" customWidth="1"/>
    <col min="10508" max="10508" width="1.7109375" customWidth="1"/>
    <col min="10509" max="10509" width="12" bestFit="1" customWidth="1"/>
    <col min="10510" max="10510" width="1.7109375" customWidth="1"/>
    <col min="10511" max="10511" width="12.85546875" bestFit="1" customWidth="1"/>
    <col min="10512" max="10512" width="11.28515625" customWidth="1"/>
    <col min="10513" max="10513" width="13.140625" bestFit="1" customWidth="1"/>
    <col min="10514" max="10514" width="13.5703125" bestFit="1" customWidth="1"/>
    <col min="10515" max="10515" width="20.28515625" customWidth="1"/>
    <col min="10754" max="10754" width="13.42578125" customWidth="1"/>
    <col min="10755" max="10755" width="1.7109375" customWidth="1"/>
    <col min="10756" max="10756" width="11.42578125" bestFit="1" customWidth="1"/>
    <col min="10757" max="10757" width="1.7109375" customWidth="1"/>
    <col min="10758" max="10759" width="11" bestFit="1" customWidth="1"/>
    <col min="10760" max="10760" width="11.85546875" bestFit="1" customWidth="1"/>
    <col min="10761" max="10761" width="14.140625" bestFit="1" customWidth="1"/>
    <col min="10762" max="10762" width="12.7109375" bestFit="1" customWidth="1"/>
    <col min="10763" max="10763" width="11.5703125" bestFit="1" customWidth="1"/>
    <col min="10764" max="10764" width="1.7109375" customWidth="1"/>
    <col min="10765" max="10765" width="12" bestFit="1" customWidth="1"/>
    <col min="10766" max="10766" width="1.7109375" customWidth="1"/>
    <col min="10767" max="10767" width="12.85546875" bestFit="1" customWidth="1"/>
    <col min="10768" max="10768" width="11.28515625" customWidth="1"/>
    <col min="10769" max="10769" width="13.140625" bestFit="1" customWidth="1"/>
    <col min="10770" max="10770" width="13.5703125" bestFit="1" customWidth="1"/>
    <col min="10771" max="10771" width="20.28515625" customWidth="1"/>
    <col min="11010" max="11010" width="13.42578125" customWidth="1"/>
    <col min="11011" max="11011" width="1.7109375" customWidth="1"/>
    <col min="11012" max="11012" width="11.42578125" bestFit="1" customWidth="1"/>
    <col min="11013" max="11013" width="1.7109375" customWidth="1"/>
    <col min="11014" max="11015" width="11" bestFit="1" customWidth="1"/>
    <col min="11016" max="11016" width="11.85546875" bestFit="1" customWidth="1"/>
    <col min="11017" max="11017" width="14.140625" bestFit="1" customWidth="1"/>
    <col min="11018" max="11018" width="12.7109375" bestFit="1" customWidth="1"/>
    <col min="11019" max="11019" width="11.5703125" bestFit="1" customWidth="1"/>
    <col min="11020" max="11020" width="1.7109375" customWidth="1"/>
    <col min="11021" max="11021" width="12" bestFit="1" customWidth="1"/>
    <col min="11022" max="11022" width="1.7109375" customWidth="1"/>
    <col min="11023" max="11023" width="12.85546875" bestFit="1" customWidth="1"/>
    <col min="11024" max="11024" width="11.28515625" customWidth="1"/>
    <col min="11025" max="11025" width="13.140625" bestFit="1" customWidth="1"/>
    <col min="11026" max="11026" width="13.5703125" bestFit="1" customWidth="1"/>
    <col min="11027" max="11027" width="20.28515625" customWidth="1"/>
    <col min="11266" max="11266" width="13.42578125" customWidth="1"/>
    <col min="11267" max="11267" width="1.7109375" customWidth="1"/>
    <col min="11268" max="11268" width="11.42578125" bestFit="1" customWidth="1"/>
    <col min="11269" max="11269" width="1.7109375" customWidth="1"/>
    <col min="11270" max="11271" width="11" bestFit="1" customWidth="1"/>
    <col min="11272" max="11272" width="11.85546875" bestFit="1" customWidth="1"/>
    <col min="11273" max="11273" width="14.140625" bestFit="1" customWidth="1"/>
    <col min="11274" max="11274" width="12.7109375" bestFit="1" customWidth="1"/>
    <col min="11275" max="11275" width="11.5703125" bestFit="1" customWidth="1"/>
    <col min="11276" max="11276" width="1.7109375" customWidth="1"/>
    <col min="11277" max="11277" width="12" bestFit="1" customWidth="1"/>
    <col min="11278" max="11278" width="1.7109375" customWidth="1"/>
    <col min="11279" max="11279" width="12.85546875" bestFit="1" customWidth="1"/>
    <col min="11280" max="11280" width="11.28515625" customWidth="1"/>
    <col min="11281" max="11281" width="13.140625" bestFit="1" customWidth="1"/>
    <col min="11282" max="11282" width="13.5703125" bestFit="1" customWidth="1"/>
    <col min="11283" max="11283" width="20.28515625" customWidth="1"/>
    <col min="11522" max="11522" width="13.42578125" customWidth="1"/>
    <col min="11523" max="11523" width="1.7109375" customWidth="1"/>
    <col min="11524" max="11524" width="11.42578125" bestFit="1" customWidth="1"/>
    <col min="11525" max="11525" width="1.7109375" customWidth="1"/>
    <col min="11526" max="11527" width="11" bestFit="1" customWidth="1"/>
    <col min="11528" max="11528" width="11.85546875" bestFit="1" customWidth="1"/>
    <col min="11529" max="11529" width="14.140625" bestFit="1" customWidth="1"/>
    <col min="11530" max="11530" width="12.7109375" bestFit="1" customWidth="1"/>
    <col min="11531" max="11531" width="11.5703125" bestFit="1" customWidth="1"/>
    <col min="11532" max="11532" width="1.7109375" customWidth="1"/>
    <col min="11533" max="11533" width="12" bestFit="1" customWidth="1"/>
    <col min="11534" max="11534" width="1.7109375" customWidth="1"/>
    <col min="11535" max="11535" width="12.85546875" bestFit="1" customWidth="1"/>
    <col min="11536" max="11536" width="11.28515625" customWidth="1"/>
    <col min="11537" max="11537" width="13.140625" bestFit="1" customWidth="1"/>
    <col min="11538" max="11538" width="13.5703125" bestFit="1" customWidth="1"/>
    <col min="11539" max="11539" width="20.28515625" customWidth="1"/>
    <col min="11778" max="11778" width="13.42578125" customWidth="1"/>
    <col min="11779" max="11779" width="1.7109375" customWidth="1"/>
    <col min="11780" max="11780" width="11.42578125" bestFit="1" customWidth="1"/>
    <col min="11781" max="11781" width="1.7109375" customWidth="1"/>
    <col min="11782" max="11783" width="11" bestFit="1" customWidth="1"/>
    <col min="11784" max="11784" width="11.85546875" bestFit="1" customWidth="1"/>
    <col min="11785" max="11785" width="14.140625" bestFit="1" customWidth="1"/>
    <col min="11786" max="11786" width="12.7109375" bestFit="1" customWidth="1"/>
    <col min="11787" max="11787" width="11.5703125" bestFit="1" customWidth="1"/>
    <col min="11788" max="11788" width="1.7109375" customWidth="1"/>
    <col min="11789" max="11789" width="12" bestFit="1" customWidth="1"/>
    <col min="11790" max="11790" width="1.7109375" customWidth="1"/>
    <col min="11791" max="11791" width="12.85546875" bestFit="1" customWidth="1"/>
    <col min="11792" max="11792" width="11.28515625" customWidth="1"/>
    <col min="11793" max="11793" width="13.140625" bestFit="1" customWidth="1"/>
    <col min="11794" max="11794" width="13.5703125" bestFit="1" customWidth="1"/>
    <col min="11795" max="11795" width="20.28515625" customWidth="1"/>
    <col min="12034" max="12034" width="13.42578125" customWidth="1"/>
    <col min="12035" max="12035" width="1.7109375" customWidth="1"/>
    <col min="12036" max="12036" width="11.42578125" bestFit="1" customWidth="1"/>
    <col min="12037" max="12037" width="1.7109375" customWidth="1"/>
    <col min="12038" max="12039" width="11" bestFit="1" customWidth="1"/>
    <col min="12040" max="12040" width="11.85546875" bestFit="1" customWidth="1"/>
    <col min="12041" max="12041" width="14.140625" bestFit="1" customWidth="1"/>
    <col min="12042" max="12042" width="12.7109375" bestFit="1" customWidth="1"/>
    <col min="12043" max="12043" width="11.5703125" bestFit="1" customWidth="1"/>
    <col min="12044" max="12044" width="1.7109375" customWidth="1"/>
    <col min="12045" max="12045" width="12" bestFit="1" customWidth="1"/>
    <col min="12046" max="12046" width="1.7109375" customWidth="1"/>
    <col min="12047" max="12047" width="12.85546875" bestFit="1" customWidth="1"/>
    <col min="12048" max="12048" width="11.28515625" customWidth="1"/>
    <col min="12049" max="12049" width="13.140625" bestFit="1" customWidth="1"/>
    <col min="12050" max="12050" width="13.5703125" bestFit="1" customWidth="1"/>
    <col min="12051" max="12051" width="20.28515625" customWidth="1"/>
    <col min="12290" max="12290" width="13.42578125" customWidth="1"/>
    <col min="12291" max="12291" width="1.7109375" customWidth="1"/>
    <col min="12292" max="12292" width="11.42578125" bestFit="1" customWidth="1"/>
    <col min="12293" max="12293" width="1.7109375" customWidth="1"/>
    <col min="12294" max="12295" width="11" bestFit="1" customWidth="1"/>
    <col min="12296" max="12296" width="11.85546875" bestFit="1" customWidth="1"/>
    <col min="12297" max="12297" width="14.140625" bestFit="1" customWidth="1"/>
    <col min="12298" max="12298" width="12.7109375" bestFit="1" customWidth="1"/>
    <col min="12299" max="12299" width="11.5703125" bestFit="1" customWidth="1"/>
    <col min="12300" max="12300" width="1.7109375" customWidth="1"/>
    <col min="12301" max="12301" width="12" bestFit="1" customWidth="1"/>
    <col min="12302" max="12302" width="1.7109375" customWidth="1"/>
    <col min="12303" max="12303" width="12.85546875" bestFit="1" customWidth="1"/>
    <col min="12304" max="12304" width="11.28515625" customWidth="1"/>
    <col min="12305" max="12305" width="13.140625" bestFit="1" customWidth="1"/>
    <col min="12306" max="12306" width="13.5703125" bestFit="1" customWidth="1"/>
    <col min="12307" max="12307" width="20.28515625" customWidth="1"/>
    <col min="12546" max="12546" width="13.42578125" customWidth="1"/>
    <col min="12547" max="12547" width="1.7109375" customWidth="1"/>
    <col min="12548" max="12548" width="11.42578125" bestFit="1" customWidth="1"/>
    <col min="12549" max="12549" width="1.7109375" customWidth="1"/>
    <col min="12550" max="12551" width="11" bestFit="1" customWidth="1"/>
    <col min="12552" max="12552" width="11.85546875" bestFit="1" customWidth="1"/>
    <col min="12553" max="12553" width="14.140625" bestFit="1" customWidth="1"/>
    <col min="12554" max="12554" width="12.7109375" bestFit="1" customWidth="1"/>
    <col min="12555" max="12555" width="11.5703125" bestFit="1" customWidth="1"/>
    <col min="12556" max="12556" width="1.7109375" customWidth="1"/>
    <col min="12557" max="12557" width="12" bestFit="1" customWidth="1"/>
    <col min="12558" max="12558" width="1.7109375" customWidth="1"/>
    <col min="12559" max="12559" width="12.85546875" bestFit="1" customWidth="1"/>
    <col min="12560" max="12560" width="11.28515625" customWidth="1"/>
    <col min="12561" max="12561" width="13.140625" bestFit="1" customWidth="1"/>
    <col min="12562" max="12562" width="13.5703125" bestFit="1" customWidth="1"/>
    <col min="12563" max="12563" width="20.28515625" customWidth="1"/>
    <col min="12802" max="12802" width="13.42578125" customWidth="1"/>
    <col min="12803" max="12803" width="1.7109375" customWidth="1"/>
    <col min="12804" max="12804" width="11.42578125" bestFit="1" customWidth="1"/>
    <col min="12805" max="12805" width="1.7109375" customWidth="1"/>
    <col min="12806" max="12807" width="11" bestFit="1" customWidth="1"/>
    <col min="12808" max="12808" width="11.85546875" bestFit="1" customWidth="1"/>
    <col min="12809" max="12809" width="14.140625" bestFit="1" customWidth="1"/>
    <col min="12810" max="12810" width="12.7109375" bestFit="1" customWidth="1"/>
    <col min="12811" max="12811" width="11.5703125" bestFit="1" customWidth="1"/>
    <col min="12812" max="12812" width="1.7109375" customWidth="1"/>
    <col min="12813" max="12813" width="12" bestFit="1" customWidth="1"/>
    <col min="12814" max="12814" width="1.7109375" customWidth="1"/>
    <col min="12815" max="12815" width="12.85546875" bestFit="1" customWidth="1"/>
    <col min="12816" max="12816" width="11.28515625" customWidth="1"/>
    <col min="12817" max="12817" width="13.140625" bestFit="1" customWidth="1"/>
    <col min="12818" max="12818" width="13.5703125" bestFit="1" customWidth="1"/>
    <col min="12819" max="12819" width="20.28515625" customWidth="1"/>
    <col min="13058" max="13058" width="13.42578125" customWidth="1"/>
    <col min="13059" max="13059" width="1.7109375" customWidth="1"/>
    <col min="13060" max="13060" width="11.42578125" bestFit="1" customWidth="1"/>
    <col min="13061" max="13061" width="1.7109375" customWidth="1"/>
    <col min="13062" max="13063" width="11" bestFit="1" customWidth="1"/>
    <col min="13064" max="13064" width="11.85546875" bestFit="1" customWidth="1"/>
    <col min="13065" max="13065" width="14.140625" bestFit="1" customWidth="1"/>
    <col min="13066" max="13066" width="12.7109375" bestFit="1" customWidth="1"/>
    <col min="13067" max="13067" width="11.5703125" bestFit="1" customWidth="1"/>
    <col min="13068" max="13068" width="1.7109375" customWidth="1"/>
    <col min="13069" max="13069" width="12" bestFit="1" customWidth="1"/>
    <col min="13070" max="13070" width="1.7109375" customWidth="1"/>
    <col min="13071" max="13071" width="12.85546875" bestFit="1" customWidth="1"/>
    <col min="13072" max="13072" width="11.28515625" customWidth="1"/>
    <col min="13073" max="13073" width="13.140625" bestFit="1" customWidth="1"/>
    <col min="13074" max="13074" width="13.5703125" bestFit="1" customWidth="1"/>
    <col min="13075" max="13075" width="20.28515625" customWidth="1"/>
    <col min="13314" max="13314" width="13.42578125" customWidth="1"/>
    <col min="13315" max="13315" width="1.7109375" customWidth="1"/>
    <col min="13316" max="13316" width="11.42578125" bestFit="1" customWidth="1"/>
    <col min="13317" max="13317" width="1.7109375" customWidth="1"/>
    <col min="13318" max="13319" width="11" bestFit="1" customWidth="1"/>
    <col min="13320" max="13320" width="11.85546875" bestFit="1" customWidth="1"/>
    <col min="13321" max="13321" width="14.140625" bestFit="1" customWidth="1"/>
    <col min="13322" max="13322" width="12.7109375" bestFit="1" customWidth="1"/>
    <col min="13323" max="13323" width="11.5703125" bestFit="1" customWidth="1"/>
    <col min="13324" max="13324" width="1.7109375" customWidth="1"/>
    <col min="13325" max="13325" width="12" bestFit="1" customWidth="1"/>
    <col min="13326" max="13326" width="1.7109375" customWidth="1"/>
    <col min="13327" max="13327" width="12.85546875" bestFit="1" customWidth="1"/>
    <col min="13328" max="13328" width="11.28515625" customWidth="1"/>
    <col min="13329" max="13329" width="13.140625" bestFit="1" customWidth="1"/>
    <col min="13330" max="13330" width="13.5703125" bestFit="1" customWidth="1"/>
    <col min="13331" max="13331" width="20.28515625" customWidth="1"/>
    <col min="13570" max="13570" width="13.42578125" customWidth="1"/>
    <col min="13571" max="13571" width="1.7109375" customWidth="1"/>
    <col min="13572" max="13572" width="11.42578125" bestFit="1" customWidth="1"/>
    <col min="13573" max="13573" width="1.7109375" customWidth="1"/>
    <col min="13574" max="13575" width="11" bestFit="1" customWidth="1"/>
    <col min="13576" max="13576" width="11.85546875" bestFit="1" customWidth="1"/>
    <col min="13577" max="13577" width="14.140625" bestFit="1" customWidth="1"/>
    <col min="13578" max="13578" width="12.7109375" bestFit="1" customWidth="1"/>
    <col min="13579" max="13579" width="11.5703125" bestFit="1" customWidth="1"/>
    <col min="13580" max="13580" width="1.7109375" customWidth="1"/>
    <col min="13581" max="13581" width="12" bestFit="1" customWidth="1"/>
    <col min="13582" max="13582" width="1.7109375" customWidth="1"/>
    <col min="13583" max="13583" width="12.85546875" bestFit="1" customWidth="1"/>
    <col min="13584" max="13584" width="11.28515625" customWidth="1"/>
    <col min="13585" max="13585" width="13.140625" bestFit="1" customWidth="1"/>
    <col min="13586" max="13586" width="13.5703125" bestFit="1" customWidth="1"/>
    <col min="13587" max="13587" width="20.28515625" customWidth="1"/>
    <col min="13826" max="13826" width="13.42578125" customWidth="1"/>
    <col min="13827" max="13827" width="1.7109375" customWidth="1"/>
    <col min="13828" max="13828" width="11.42578125" bestFit="1" customWidth="1"/>
    <col min="13829" max="13829" width="1.7109375" customWidth="1"/>
    <col min="13830" max="13831" width="11" bestFit="1" customWidth="1"/>
    <col min="13832" max="13832" width="11.85546875" bestFit="1" customWidth="1"/>
    <col min="13833" max="13833" width="14.140625" bestFit="1" customWidth="1"/>
    <col min="13834" max="13834" width="12.7109375" bestFit="1" customWidth="1"/>
    <col min="13835" max="13835" width="11.5703125" bestFit="1" customWidth="1"/>
    <col min="13836" max="13836" width="1.7109375" customWidth="1"/>
    <col min="13837" max="13837" width="12" bestFit="1" customWidth="1"/>
    <col min="13838" max="13838" width="1.7109375" customWidth="1"/>
    <col min="13839" max="13839" width="12.85546875" bestFit="1" customWidth="1"/>
    <col min="13840" max="13840" width="11.28515625" customWidth="1"/>
    <col min="13841" max="13841" width="13.140625" bestFit="1" customWidth="1"/>
    <col min="13842" max="13842" width="13.5703125" bestFit="1" customWidth="1"/>
    <col min="13843" max="13843" width="20.28515625" customWidth="1"/>
    <col min="14082" max="14082" width="13.42578125" customWidth="1"/>
    <col min="14083" max="14083" width="1.7109375" customWidth="1"/>
    <col min="14084" max="14084" width="11.42578125" bestFit="1" customWidth="1"/>
    <col min="14085" max="14085" width="1.7109375" customWidth="1"/>
    <col min="14086" max="14087" width="11" bestFit="1" customWidth="1"/>
    <col min="14088" max="14088" width="11.85546875" bestFit="1" customWidth="1"/>
    <col min="14089" max="14089" width="14.140625" bestFit="1" customWidth="1"/>
    <col min="14090" max="14090" width="12.7109375" bestFit="1" customWidth="1"/>
    <col min="14091" max="14091" width="11.5703125" bestFit="1" customWidth="1"/>
    <col min="14092" max="14092" width="1.7109375" customWidth="1"/>
    <col min="14093" max="14093" width="12" bestFit="1" customWidth="1"/>
    <col min="14094" max="14094" width="1.7109375" customWidth="1"/>
    <col min="14095" max="14095" width="12.85546875" bestFit="1" customWidth="1"/>
    <col min="14096" max="14096" width="11.28515625" customWidth="1"/>
    <col min="14097" max="14097" width="13.140625" bestFit="1" customWidth="1"/>
    <col min="14098" max="14098" width="13.5703125" bestFit="1" customWidth="1"/>
    <col min="14099" max="14099" width="20.28515625" customWidth="1"/>
    <col min="14338" max="14338" width="13.42578125" customWidth="1"/>
    <col min="14339" max="14339" width="1.7109375" customWidth="1"/>
    <col min="14340" max="14340" width="11.42578125" bestFit="1" customWidth="1"/>
    <col min="14341" max="14341" width="1.7109375" customWidth="1"/>
    <col min="14342" max="14343" width="11" bestFit="1" customWidth="1"/>
    <col min="14344" max="14344" width="11.85546875" bestFit="1" customWidth="1"/>
    <col min="14345" max="14345" width="14.140625" bestFit="1" customWidth="1"/>
    <col min="14346" max="14346" width="12.7109375" bestFit="1" customWidth="1"/>
    <col min="14347" max="14347" width="11.5703125" bestFit="1" customWidth="1"/>
    <col min="14348" max="14348" width="1.7109375" customWidth="1"/>
    <col min="14349" max="14349" width="12" bestFit="1" customWidth="1"/>
    <col min="14350" max="14350" width="1.7109375" customWidth="1"/>
    <col min="14351" max="14351" width="12.85546875" bestFit="1" customWidth="1"/>
    <col min="14352" max="14352" width="11.28515625" customWidth="1"/>
    <col min="14353" max="14353" width="13.140625" bestFit="1" customWidth="1"/>
    <col min="14354" max="14354" width="13.5703125" bestFit="1" customWidth="1"/>
    <col min="14355" max="14355" width="20.28515625" customWidth="1"/>
    <col min="14594" max="14594" width="13.42578125" customWidth="1"/>
    <col min="14595" max="14595" width="1.7109375" customWidth="1"/>
    <col min="14596" max="14596" width="11.42578125" bestFit="1" customWidth="1"/>
    <col min="14597" max="14597" width="1.7109375" customWidth="1"/>
    <col min="14598" max="14599" width="11" bestFit="1" customWidth="1"/>
    <col min="14600" max="14600" width="11.85546875" bestFit="1" customWidth="1"/>
    <col min="14601" max="14601" width="14.140625" bestFit="1" customWidth="1"/>
    <col min="14602" max="14602" width="12.7109375" bestFit="1" customWidth="1"/>
    <col min="14603" max="14603" width="11.5703125" bestFit="1" customWidth="1"/>
    <col min="14604" max="14604" width="1.7109375" customWidth="1"/>
    <col min="14605" max="14605" width="12" bestFit="1" customWidth="1"/>
    <col min="14606" max="14606" width="1.7109375" customWidth="1"/>
    <col min="14607" max="14607" width="12.85546875" bestFit="1" customWidth="1"/>
    <col min="14608" max="14608" width="11.28515625" customWidth="1"/>
    <col min="14609" max="14609" width="13.140625" bestFit="1" customWidth="1"/>
    <col min="14610" max="14610" width="13.5703125" bestFit="1" customWidth="1"/>
    <col min="14611" max="14611" width="20.28515625" customWidth="1"/>
    <col min="14850" max="14850" width="13.42578125" customWidth="1"/>
    <col min="14851" max="14851" width="1.7109375" customWidth="1"/>
    <col min="14852" max="14852" width="11.42578125" bestFit="1" customWidth="1"/>
    <col min="14853" max="14853" width="1.7109375" customWidth="1"/>
    <col min="14854" max="14855" width="11" bestFit="1" customWidth="1"/>
    <col min="14856" max="14856" width="11.85546875" bestFit="1" customWidth="1"/>
    <col min="14857" max="14857" width="14.140625" bestFit="1" customWidth="1"/>
    <col min="14858" max="14858" width="12.7109375" bestFit="1" customWidth="1"/>
    <col min="14859" max="14859" width="11.5703125" bestFit="1" customWidth="1"/>
    <col min="14860" max="14860" width="1.7109375" customWidth="1"/>
    <col min="14861" max="14861" width="12" bestFit="1" customWidth="1"/>
    <col min="14862" max="14862" width="1.7109375" customWidth="1"/>
    <col min="14863" max="14863" width="12.85546875" bestFit="1" customWidth="1"/>
    <col min="14864" max="14864" width="11.28515625" customWidth="1"/>
    <col min="14865" max="14865" width="13.140625" bestFit="1" customWidth="1"/>
    <col min="14866" max="14866" width="13.5703125" bestFit="1" customWidth="1"/>
    <col min="14867" max="14867" width="20.28515625" customWidth="1"/>
    <col min="15106" max="15106" width="13.42578125" customWidth="1"/>
    <col min="15107" max="15107" width="1.7109375" customWidth="1"/>
    <col min="15108" max="15108" width="11.42578125" bestFit="1" customWidth="1"/>
    <col min="15109" max="15109" width="1.7109375" customWidth="1"/>
    <col min="15110" max="15111" width="11" bestFit="1" customWidth="1"/>
    <col min="15112" max="15112" width="11.85546875" bestFit="1" customWidth="1"/>
    <col min="15113" max="15113" width="14.140625" bestFit="1" customWidth="1"/>
    <col min="15114" max="15114" width="12.7109375" bestFit="1" customWidth="1"/>
    <col min="15115" max="15115" width="11.5703125" bestFit="1" customWidth="1"/>
    <col min="15116" max="15116" width="1.7109375" customWidth="1"/>
    <col min="15117" max="15117" width="12" bestFit="1" customWidth="1"/>
    <col min="15118" max="15118" width="1.7109375" customWidth="1"/>
    <col min="15119" max="15119" width="12.85546875" bestFit="1" customWidth="1"/>
    <col min="15120" max="15120" width="11.28515625" customWidth="1"/>
    <col min="15121" max="15121" width="13.140625" bestFit="1" customWidth="1"/>
    <col min="15122" max="15122" width="13.5703125" bestFit="1" customWidth="1"/>
    <col min="15123" max="15123" width="20.28515625" customWidth="1"/>
    <col min="15362" max="15362" width="13.42578125" customWidth="1"/>
    <col min="15363" max="15363" width="1.7109375" customWidth="1"/>
    <col min="15364" max="15364" width="11.42578125" bestFit="1" customWidth="1"/>
    <col min="15365" max="15365" width="1.7109375" customWidth="1"/>
    <col min="15366" max="15367" width="11" bestFit="1" customWidth="1"/>
    <col min="15368" max="15368" width="11.85546875" bestFit="1" customWidth="1"/>
    <col min="15369" max="15369" width="14.140625" bestFit="1" customWidth="1"/>
    <col min="15370" max="15370" width="12.7109375" bestFit="1" customWidth="1"/>
    <col min="15371" max="15371" width="11.5703125" bestFit="1" customWidth="1"/>
    <col min="15372" max="15372" width="1.7109375" customWidth="1"/>
    <col min="15373" max="15373" width="12" bestFit="1" customWidth="1"/>
    <col min="15374" max="15374" width="1.7109375" customWidth="1"/>
    <col min="15375" max="15375" width="12.85546875" bestFit="1" customWidth="1"/>
    <col min="15376" max="15376" width="11.28515625" customWidth="1"/>
    <col min="15377" max="15377" width="13.140625" bestFit="1" customWidth="1"/>
    <col min="15378" max="15378" width="13.5703125" bestFit="1" customWidth="1"/>
    <col min="15379" max="15379" width="20.28515625" customWidth="1"/>
    <col min="15618" max="15618" width="13.42578125" customWidth="1"/>
    <col min="15619" max="15619" width="1.7109375" customWidth="1"/>
    <col min="15620" max="15620" width="11.42578125" bestFit="1" customWidth="1"/>
    <col min="15621" max="15621" width="1.7109375" customWidth="1"/>
    <col min="15622" max="15623" width="11" bestFit="1" customWidth="1"/>
    <col min="15624" max="15624" width="11.85546875" bestFit="1" customWidth="1"/>
    <col min="15625" max="15625" width="14.140625" bestFit="1" customWidth="1"/>
    <col min="15626" max="15626" width="12.7109375" bestFit="1" customWidth="1"/>
    <col min="15627" max="15627" width="11.5703125" bestFit="1" customWidth="1"/>
    <col min="15628" max="15628" width="1.7109375" customWidth="1"/>
    <col min="15629" max="15629" width="12" bestFit="1" customWidth="1"/>
    <col min="15630" max="15630" width="1.7109375" customWidth="1"/>
    <col min="15631" max="15631" width="12.85546875" bestFit="1" customWidth="1"/>
    <col min="15632" max="15632" width="11.28515625" customWidth="1"/>
    <col min="15633" max="15633" width="13.140625" bestFit="1" customWidth="1"/>
    <col min="15634" max="15634" width="13.5703125" bestFit="1" customWidth="1"/>
    <col min="15635" max="15635" width="20.28515625" customWidth="1"/>
    <col min="15874" max="15874" width="13.42578125" customWidth="1"/>
    <col min="15875" max="15875" width="1.7109375" customWidth="1"/>
    <col min="15876" max="15876" width="11.42578125" bestFit="1" customWidth="1"/>
    <col min="15877" max="15877" width="1.7109375" customWidth="1"/>
    <col min="15878" max="15879" width="11" bestFit="1" customWidth="1"/>
    <col min="15880" max="15880" width="11.85546875" bestFit="1" customWidth="1"/>
    <col min="15881" max="15881" width="14.140625" bestFit="1" customWidth="1"/>
    <col min="15882" max="15882" width="12.7109375" bestFit="1" customWidth="1"/>
    <col min="15883" max="15883" width="11.5703125" bestFit="1" customWidth="1"/>
    <col min="15884" max="15884" width="1.7109375" customWidth="1"/>
    <col min="15885" max="15885" width="12" bestFit="1" customWidth="1"/>
    <col min="15886" max="15886" width="1.7109375" customWidth="1"/>
    <col min="15887" max="15887" width="12.85546875" bestFit="1" customWidth="1"/>
    <col min="15888" max="15888" width="11.28515625" customWidth="1"/>
    <col min="15889" max="15889" width="13.140625" bestFit="1" customWidth="1"/>
    <col min="15890" max="15890" width="13.5703125" bestFit="1" customWidth="1"/>
    <col min="15891" max="15891" width="20.28515625" customWidth="1"/>
    <col min="16130" max="16130" width="13.42578125" customWidth="1"/>
    <col min="16131" max="16131" width="1.7109375" customWidth="1"/>
    <col min="16132" max="16132" width="11.42578125" bestFit="1" customWidth="1"/>
    <col min="16133" max="16133" width="1.7109375" customWidth="1"/>
    <col min="16134" max="16135" width="11" bestFit="1" customWidth="1"/>
    <col min="16136" max="16136" width="11.85546875" bestFit="1" customWidth="1"/>
    <col min="16137" max="16137" width="14.140625" bestFit="1" customWidth="1"/>
    <col min="16138" max="16138" width="12.7109375" bestFit="1" customWidth="1"/>
    <col min="16139" max="16139" width="11.5703125" bestFit="1" customWidth="1"/>
    <col min="16140" max="16140" width="1.7109375" customWidth="1"/>
    <col min="16141" max="16141" width="12" bestFit="1" customWidth="1"/>
    <col min="16142" max="16142" width="1.7109375" customWidth="1"/>
    <col min="16143" max="16143" width="12.85546875" bestFit="1" customWidth="1"/>
    <col min="16144" max="16144" width="11.28515625" customWidth="1"/>
    <col min="16145" max="16145" width="13.140625" bestFit="1" customWidth="1"/>
    <col min="16146" max="16146" width="13.5703125" bestFit="1" customWidth="1"/>
    <col min="16147" max="16147" width="20.28515625" customWidth="1"/>
  </cols>
  <sheetData>
    <row r="1" spans="1:20" x14ac:dyDescent="0.2">
      <c r="R1" s="42" t="s">
        <v>36</v>
      </c>
    </row>
    <row r="2" spans="1:20" x14ac:dyDescent="0.2">
      <c r="R2" s="42" t="s">
        <v>37</v>
      </c>
    </row>
    <row r="3" spans="1:20" x14ac:dyDescent="0.2">
      <c r="R3" s="42" t="s">
        <v>38</v>
      </c>
    </row>
    <row r="4" spans="1:20" x14ac:dyDescent="0.2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</row>
    <row r="5" spans="1:20" x14ac:dyDescent="0.2">
      <c r="A5" s="39" t="s">
        <v>21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1"/>
    </row>
    <row r="6" spans="1:20" x14ac:dyDescent="0.2">
      <c r="A6" s="39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</row>
    <row r="7" spans="1:20" x14ac:dyDescent="0.2">
      <c r="A7" s="4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3"/>
    </row>
    <row r="8" spans="1:20" x14ac:dyDescent="0.2">
      <c r="A8" s="4"/>
      <c r="D8" s="5" t="s">
        <v>2</v>
      </c>
      <c r="F8" s="33" t="s">
        <v>3</v>
      </c>
      <c r="G8" s="34"/>
      <c r="H8" s="34"/>
      <c r="I8" s="34"/>
      <c r="J8" s="34"/>
      <c r="K8" s="34"/>
      <c r="L8" s="34"/>
      <c r="M8" s="35"/>
      <c r="O8" s="33" t="s">
        <v>20</v>
      </c>
      <c r="P8" s="34"/>
      <c r="Q8" s="34"/>
      <c r="R8" s="35"/>
    </row>
    <row r="9" spans="1:20" x14ac:dyDescent="0.2">
      <c r="A9" s="4"/>
      <c r="D9" s="27"/>
      <c r="F9" s="27"/>
      <c r="G9" s="27"/>
      <c r="H9" s="27"/>
      <c r="I9" s="27"/>
      <c r="J9" s="27"/>
      <c r="K9" s="27"/>
      <c r="L9" s="27"/>
      <c r="M9" s="27"/>
      <c r="O9" s="27"/>
      <c r="P9" s="27"/>
      <c r="Q9" s="27"/>
      <c r="R9" s="1"/>
    </row>
    <row r="10" spans="1:20" x14ac:dyDescent="0.2">
      <c r="A10" s="4"/>
      <c r="D10" s="31" t="s">
        <v>24</v>
      </c>
      <c r="F10" s="31" t="s">
        <v>25</v>
      </c>
      <c r="G10" s="31" t="s">
        <v>26</v>
      </c>
      <c r="H10" s="31" t="s">
        <v>27</v>
      </c>
      <c r="I10" s="31" t="s">
        <v>28</v>
      </c>
      <c r="J10" s="31" t="s">
        <v>29</v>
      </c>
      <c r="K10" s="23" t="s">
        <v>30</v>
      </c>
      <c r="L10" s="27"/>
      <c r="M10" s="23" t="s">
        <v>31</v>
      </c>
      <c r="O10" s="23" t="s">
        <v>32</v>
      </c>
      <c r="P10" s="23" t="s">
        <v>33</v>
      </c>
      <c r="Q10" s="23" t="s">
        <v>34</v>
      </c>
      <c r="R10" s="32" t="s">
        <v>35</v>
      </c>
    </row>
    <row r="11" spans="1:20" x14ac:dyDescent="0.2">
      <c r="A11" s="4"/>
      <c r="M11" s="23" t="s">
        <v>4</v>
      </c>
      <c r="O11" s="28"/>
      <c r="R11" s="3"/>
    </row>
    <row r="12" spans="1:20" x14ac:dyDescent="0.2">
      <c r="A12" s="2" t="s">
        <v>22</v>
      </c>
      <c r="D12" s="23" t="s">
        <v>2</v>
      </c>
      <c r="E12" s="23"/>
      <c r="F12" s="23" t="s">
        <v>5</v>
      </c>
      <c r="G12" s="23" t="s">
        <v>6</v>
      </c>
      <c r="H12" s="23" t="s">
        <v>7</v>
      </c>
      <c r="I12" s="23" t="s">
        <v>8</v>
      </c>
      <c r="J12" s="23" t="s">
        <v>9</v>
      </c>
      <c r="K12" s="23" t="s">
        <v>10</v>
      </c>
      <c r="L12" s="23"/>
      <c r="M12" t="s">
        <v>3</v>
      </c>
      <c r="O12" s="24" t="s">
        <v>11</v>
      </c>
      <c r="P12" s="24" t="s">
        <v>11</v>
      </c>
      <c r="Q12" s="24" t="s">
        <v>11</v>
      </c>
      <c r="R12" s="6" t="s">
        <v>12</v>
      </c>
    </row>
    <row r="13" spans="1:20" x14ac:dyDescent="0.2">
      <c r="A13" s="29" t="s">
        <v>23</v>
      </c>
      <c r="B13" s="25" t="s">
        <v>13</v>
      </c>
      <c r="C13" s="25"/>
      <c r="D13" s="25" t="s">
        <v>14</v>
      </c>
      <c r="E13" s="25"/>
      <c r="F13" s="25" t="s">
        <v>14</v>
      </c>
      <c r="G13" s="25" t="s">
        <v>14</v>
      </c>
      <c r="H13" s="25" t="s">
        <v>14</v>
      </c>
      <c r="I13" s="25" t="s">
        <v>14</v>
      </c>
      <c r="J13" s="25" t="s">
        <v>15</v>
      </c>
      <c r="K13" s="25" t="s">
        <v>14</v>
      </c>
      <c r="L13" s="25"/>
      <c r="M13" s="25" t="s">
        <v>14</v>
      </c>
      <c r="N13" s="26"/>
      <c r="O13" s="25" t="s">
        <v>16</v>
      </c>
      <c r="P13" s="25" t="s">
        <v>17</v>
      </c>
      <c r="Q13" s="25" t="s">
        <v>18</v>
      </c>
      <c r="R13" s="30" t="s">
        <v>19</v>
      </c>
    </row>
    <row r="14" spans="1:20" x14ac:dyDescent="0.2">
      <c r="A14" s="4"/>
      <c r="R14" s="3"/>
    </row>
    <row r="15" spans="1:20" x14ac:dyDescent="0.2">
      <c r="A15" s="2">
        <v>1</v>
      </c>
      <c r="B15" s="8">
        <v>44939</v>
      </c>
      <c r="C15" s="8"/>
      <c r="D15" s="9">
        <v>4333513</v>
      </c>
      <c r="E15" s="9"/>
      <c r="F15" s="9">
        <v>1558494.8</v>
      </c>
      <c r="G15" s="9">
        <v>1315326.3</v>
      </c>
      <c r="H15" s="9">
        <v>1849611.3</v>
      </c>
      <c r="I15" s="9">
        <v>0</v>
      </c>
      <c r="J15" s="9">
        <v>5048.2</v>
      </c>
      <c r="K15" s="9">
        <v>639</v>
      </c>
      <c r="L15" s="9"/>
      <c r="M15" s="9">
        <f t="shared" ref="M15:M32" si="0">SUM(F15:K15)</f>
        <v>4729119.6000000006</v>
      </c>
      <c r="N15" s="9"/>
      <c r="O15" s="10">
        <f t="shared" ref="O15:O32" si="1">D15-M15</f>
        <v>-395606.60000000056</v>
      </c>
      <c r="P15" s="11">
        <f t="shared" ref="P15:P32" si="2">ROUND(O15/D15,4)</f>
        <v>-9.1300000000000006E-2</v>
      </c>
      <c r="Q15" s="11"/>
      <c r="R15" s="3"/>
    </row>
    <row r="16" spans="1:20" x14ac:dyDescent="0.2">
      <c r="A16" s="2">
        <v>2</v>
      </c>
      <c r="B16" s="8">
        <v>44969</v>
      </c>
      <c r="C16" s="8"/>
      <c r="D16" s="9">
        <v>3596461</v>
      </c>
      <c r="E16" s="9"/>
      <c r="F16" s="9">
        <v>1288133</v>
      </c>
      <c r="G16" s="9">
        <v>1097983</v>
      </c>
      <c r="H16" s="9">
        <v>1663615.1</v>
      </c>
      <c r="I16" s="9">
        <v>0</v>
      </c>
      <c r="J16" s="9">
        <v>2816.6</v>
      </c>
      <c r="K16" s="9">
        <v>598</v>
      </c>
      <c r="L16" s="9"/>
      <c r="M16" s="9">
        <f t="shared" si="0"/>
        <v>4053145.7</v>
      </c>
      <c r="N16" s="9"/>
      <c r="O16" s="10">
        <f t="shared" si="1"/>
        <v>-456684.70000000019</v>
      </c>
      <c r="P16" s="11">
        <f t="shared" si="2"/>
        <v>-0.127</v>
      </c>
      <c r="Q16" s="11"/>
      <c r="R16" s="3"/>
      <c r="T16" s="12"/>
    </row>
    <row r="17" spans="1:20" x14ac:dyDescent="0.2">
      <c r="A17" s="2">
        <v>3</v>
      </c>
      <c r="B17" s="8">
        <v>44999</v>
      </c>
      <c r="C17" s="8"/>
      <c r="D17" s="9">
        <v>3701579</v>
      </c>
      <c r="E17" s="9"/>
      <c r="F17" s="9">
        <v>921446.40000000002</v>
      </c>
      <c r="G17" s="9">
        <v>907110.9</v>
      </c>
      <c r="H17" s="9">
        <v>1727220.9000000001</v>
      </c>
      <c r="I17" s="9">
        <v>6</v>
      </c>
      <c r="J17" s="9">
        <v>3300.8</v>
      </c>
      <c r="K17" s="9">
        <v>470</v>
      </c>
      <c r="L17" s="9"/>
      <c r="M17" s="9">
        <f t="shared" si="0"/>
        <v>3559555</v>
      </c>
      <c r="N17" s="9"/>
      <c r="O17" s="10">
        <f t="shared" si="1"/>
        <v>142024</v>
      </c>
      <c r="P17" s="11">
        <f t="shared" si="2"/>
        <v>3.8399999999999997E-2</v>
      </c>
      <c r="Q17" s="11"/>
      <c r="R17" s="3"/>
      <c r="T17" s="12"/>
    </row>
    <row r="18" spans="1:20" x14ac:dyDescent="0.2">
      <c r="A18" s="2">
        <v>4</v>
      </c>
      <c r="B18" s="8">
        <v>45029</v>
      </c>
      <c r="C18" s="8"/>
      <c r="D18" s="9">
        <v>2512607</v>
      </c>
      <c r="E18" s="9"/>
      <c r="F18" s="9">
        <v>722464.7</v>
      </c>
      <c r="G18" s="9">
        <v>708552</v>
      </c>
      <c r="H18" s="9">
        <v>1510026.3</v>
      </c>
      <c r="I18" s="9">
        <v>0</v>
      </c>
      <c r="J18" s="9">
        <v>2350.3999999999996</v>
      </c>
      <c r="K18" s="9">
        <v>2083</v>
      </c>
      <c r="L18" s="9"/>
      <c r="M18" s="9">
        <f t="shared" si="0"/>
        <v>2945476.4</v>
      </c>
      <c r="N18" s="9"/>
      <c r="O18" s="10">
        <f t="shared" si="1"/>
        <v>-432869.39999999991</v>
      </c>
      <c r="P18" s="11">
        <f t="shared" si="2"/>
        <v>-0.17230000000000001</v>
      </c>
      <c r="Q18" s="11"/>
      <c r="R18" s="3"/>
      <c r="T18" s="12"/>
    </row>
    <row r="19" spans="1:20" x14ac:dyDescent="0.2">
      <c r="A19" s="2">
        <v>5</v>
      </c>
      <c r="B19" s="8">
        <v>45059</v>
      </c>
      <c r="C19" s="8"/>
      <c r="D19" s="9">
        <v>2105786</v>
      </c>
      <c r="E19" s="9"/>
      <c r="F19" s="9">
        <v>351791</v>
      </c>
      <c r="G19" s="9">
        <v>484083.6</v>
      </c>
      <c r="H19" s="9">
        <v>1437988.5</v>
      </c>
      <c r="I19" s="9">
        <v>0</v>
      </c>
      <c r="J19" s="9">
        <v>1944.3000000000002</v>
      </c>
      <c r="K19" s="9">
        <v>104</v>
      </c>
      <c r="L19" s="9"/>
      <c r="M19" s="9">
        <f t="shared" si="0"/>
        <v>2275911.4</v>
      </c>
      <c r="N19" s="9"/>
      <c r="O19" s="10">
        <f t="shared" si="1"/>
        <v>-170125.39999999991</v>
      </c>
      <c r="P19" s="11">
        <f t="shared" si="2"/>
        <v>-8.0799999999999997E-2</v>
      </c>
      <c r="Q19" s="11"/>
      <c r="R19" s="3"/>
      <c r="T19" s="12"/>
    </row>
    <row r="20" spans="1:20" x14ac:dyDescent="0.2">
      <c r="A20" s="2">
        <v>6</v>
      </c>
      <c r="B20" s="8">
        <v>45089</v>
      </c>
      <c r="C20" s="8"/>
      <c r="D20" s="9">
        <v>1720828</v>
      </c>
      <c r="E20" s="9"/>
      <c r="F20" s="9">
        <v>150659.1</v>
      </c>
      <c r="G20" s="9">
        <v>360292.2</v>
      </c>
      <c r="H20" s="9">
        <v>1230351</v>
      </c>
      <c r="I20" s="9">
        <v>235</v>
      </c>
      <c r="J20" s="9">
        <v>2365.6</v>
      </c>
      <c r="K20" s="9">
        <v>20</v>
      </c>
      <c r="L20" s="9"/>
      <c r="M20" s="9">
        <f t="shared" si="0"/>
        <v>1743922.9000000001</v>
      </c>
      <c r="N20" s="9"/>
      <c r="O20" s="10">
        <f t="shared" si="1"/>
        <v>-23094.90000000014</v>
      </c>
      <c r="P20" s="11">
        <f t="shared" si="2"/>
        <v>-1.34E-2</v>
      </c>
      <c r="Q20" s="11">
        <f t="shared" ref="Q20:Q30" si="3">SUM(O15:O20)/SUM(D15:D20)</f>
        <v>-7.4362795948577434E-2</v>
      </c>
      <c r="R20" s="3"/>
      <c r="T20" s="12"/>
    </row>
    <row r="21" spans="1:20" x14ac:dyDescent="0.2">
      <c r="A21" s="2">
        <v>7</v>
      </c>
      <c r="B21" s="8">
        <v>45119</v>
      </c>
      <c r="C21" s="8"/>
      <c r="D21" s="9">
        <v>1491091</v>
      </c>
      <c r="E21" s="9"/>
      <c r="F21" s="9">
        <v>126135.1</v>
      </c>
      <c r="G21" s="9">
        <v>329770</v>
      </c>
      <c r="H21" s="9">
        <v>1086021.9000000001</v>
      </c>
      <c r="I21" s="9">
        <v>0</v>
      </c>
      <c r="J21" s="9">
        <v>708.7</v>
      </c>
      <c r="K21" s="9">
        <v>503</v>
      </c>
      <c r="L21" s="9"/>
      <c r="M21" s="9">
        <f t="shared" si="0"/>
        <v>1543138.7</v>
      </c>
      <c r="N21" s="9"/>
      <c r="O21" s="10">
        <f t="shared" si="1"/>
        <v>-52047.699999999953</v>
      </c>
      <c r="P21" s="11">
        <f t="shared" si="2"/>
        <v>-3.49E-2</v>
      </c>
      <c r="Q21" s="11">
        <f t="shared" si="3"/>
        <v>-6.5625000000000003E-2</v>
      </c>
      <c r="R21" s="3"/>
      <c r="T21" s="12"/>
    </row>
    <row r="22" spans="1:20" x14ac:dyDescent="0.2">
      <c r="A22" s="2">
        <v>8</v>
      </c>
      <c r="B22" s="8">
        <v>45149</v>
      </c>
      <c r="C22" s="8"/>
      <c r="D22" s="9">
        <v>1832954</v>
      </c>
      <c r="E22" s="9"/>
      <c r="F22" s="9">
        <v>104515.1</v>
      </c>
      <c r="G22" s="9">
        <v>322022.09999999998</v>
      </c>
      <c r="H22" s="9">
        <v>1378843.5</v>
      </c>
      <c r="I22" s="9">
        <v>0</v>
      </c>
      <c r="J22" s="9">
        <v>700.69999999999993</v>
      </c>
      <c r="K22" s="9">
        <v>991</v>
      </c>
      <c r="L22" s="9"/>
      <c r="M22" s="9">
        <f t="shared" si="0"/>
        <v>1807072.4</v>
      </c>
      <c r="N22" s="9"/>
      <c r="O22" s="10">
        <f t="shared" si="1"/>
        <v>25881.600000000093</v>
      </c>
      <c r="P22" s="11">
        <f t="shared" si="2"/>
        <v>1.41E-2</v>
      </c>
      <c r="Q22" s="11">
        <f t="shared" si="3"/>
        <v>-3.8177158059072125E-2</v>
      </c>
      <c r="R22" s="3"/>
      <c r="T22" s="12"/>
    </row>
    <row r="23" spans="1:20" x14ac:dyDescent="0.2">
      <c r="A23" s="2">
        <v>9</v>
      </c>
      <c r="B23" s="8">
        <v>45179</v>
      </c>
      <c r="C23" s="8"/>
      <c r="D23" s="9">
        <v>1819644</v>
      </c>
      <c r="E23" s="9"/>
      <c r="F23" s="9">
        <v>112028.09999999999</v>
      </c>
      <c r="G23" s="9">
        <v>361813.6</v>
      </c>
      <c r="H23" s="9">
        <v>1367366.0999999999</v>
      </c>
      <c r="I23" s="9">
        <v>0</v>
      </c>
      <c r="J23" s="9">
        <v>2569</v>
      </c>
      <c r="K23" s="9">
        <v>32</v>
      </c>
      <c r="L23" s="9"/>
      <c r="M23" s="9">
        <f t="shared" si="0"/>
        <v>1843808.7999999998</v>
      </c>
      <c r="N23" s="9"/>
      <c r="O23" s="10">
        <f t="shared" si="1"/>
        <v>-24164.799999999814</v>
      </c>
      <c r="P23" s="11">
        <f t="shared" si="2"/>
        <v>-1.3299999999999999E-2</v>
      </c>
      <c r="Q23" s="11">
        <f t="shared" si="3"/>
        <v>-5.8906723121578033E-2</v>
      </c>
      <c r="R23" s="3"/>
      <c r="T23" s="12"/>
    </row>
    <row r="24" spans="1:20" x14ac:dyDescent="0.2">
      <c r="A24" s="2">
        <v>10</v>
      </c>
      <c r="B24" s="8">
        <v>45209</v>
      </c>
      <c r="C24" s="8"/>
      <c r="D24" s="9">
        <v>2105939</v>
      </c>
      <c r="E24" s="9"/>
      <c r="F24" s="9">
        <v>168099.7</v>
      </c>
      <c r="G24" s="9">
        <v>408986.60000000003</v>
      </c>
      <c r="H24" s="9">
        <v>1257078.1000000001</v>
      </c>
      <c r="I24" s="9">
        <v>0</v>
      </c>
      <c r="J24" s="9">
        <v>1098.9000000000001</v>
      </c>
      <c r="K24" s="9">
        <v>411</v>
      </c>
      <c r="L24" s="9"/>
      <c r="M24" s="9">
        <f t="shared" si="0"/>
        <v>1835674.3</v>
      </c>
      <c r="N24" s="9"/>
      <c r="O24" s="10">
        <f t="shared" si="1"/>
        <v>270264.69999999995</v>
      </c>
      <c r="P24" s="11">
        <f t="shared" si="2"/>
        <v>0.1283</v>
      </c>
      <c r="Q24" s="11">
        <f t="shared" si="3"/>
        <v>2.4117837078677256E-3</v>
      </c>
      <c r="R24" s="3"/>
      <c r="T24" s="12"/>
    </row>
    <row r="25" spans="1:20" x14ac:dyDescent="0.2">
      <c r="A25" s="2">
        <v>11</v>
      </c>
      <c r="B25" s="8">
        <v>45239</v>
      </c>
      <c r="C25" s="8"/>
      <c r="D25" s="9">
        <v>3185733</v>
      </c>
      <c r="E25" s="9"/>
      <c r="F25" s="9">
        <v>467603.3</v>
      </c>
      <c r="G25" s="9">
        <v>642131.4</v>
      </c>
      <c r="H25" s="9">
        <v>1435323.9</v>
      </c>
      <c r="I25" s="9">
        <v>0</v>
      </c>
      <c r="J25" s="9">
        <v>2399.5</v>
      </c>
      <c r="K25" s="9">
        <v>1064</v>
      </c>
      <c r="L25" s="9"/>
      <c r="M25" s="9">
        <f t="shared" si="0"/>
        <v>2548522.0999999996</v>
      </c>
      <c r="N25" s="9"/>
      <c r="O25" s="10">
        <f t="shared" si="1"/>
        <v>637210.90000000037</v>
      </c>
      <c r="P25" s="11">
        <f t="shared" si="2"/>
        <v>0.2</v>
      </c>
      <c r="Q25" s="11">
        <f t="shared" si="3"/>
        <v>6.861112475299623E-2</v>
      </c>
      <c r="R25" s="3"/>
      <c r="T25" s="12"/>
    </row>
    <row r="26" spans="1:20" x14ac:dyDescent="0.2">
      <c r="A26" s="2">
        <v>12</v>
      </c>
      <c r="B26" s="8">
        <v>45269</v>
      </c>
      <c r="C26" s="8"/>
      <c r="D26" s="9">
        <v>3964627</v>
      </c>
      <c r="E26" s="9"/>
      <c r="F26" s="9">
        <v>1096924.3</v>
      </c>
      <c r="G26" s="9">
        <v>1040003.6</v>
      </c>
      <c r="H26" s="9">
        <v>1674125.5</v>
      </c>
      <c r="I26" s="9">
        <v>0</v>
      </c>
      <c r="J26" s="9">
        <v>4247.8999999999996</v>
      </c>
      <c r="K26" s="9">
        <v>1714</v>
      </c>
      <c r="L26" s="9"/>
      <c r="M26" s="9">
        <f t="shared" si="0"/>
        <v>3817015.3</v>
      </c>
      <c r="N26" s="9"/>
      <c r="O26" s="10">
        <f t="shared" si="1"/>
        <v>147611.70000000019</v>
      </c>
      <c r="P26" s="11">
        <f t="shared" si="2"/>
        <v>3.7199999999999997E-2</v>
      </c>
      <c r="Q26" s="11">
        <f t="shared" si="3"/>
        <v>6.9774808145673509E-2</v>
      </c>
      <c r="R26" s="13">
        <f t="shared" ref="R26:R30" si="4">SUM(O15:O26)/SUM(D15:D26)</f>
        <v>-1.0243830528302049E-2</v>
      </c>
      <c r="T26" s="12"/>
    </row>
    <row r="27" spans="1:20" x14ac:dyDescent="0.2">
      <c r="A27" s="2">
        <v>13</v>
      </c>
      <c r="B27" s="8">
        <v>45300</v>
      </c>
      <c r="C27" s="8"/>
      <c r="D27" s="9">
        <v>5228825</v>
      </c>
      <c r="E27" s="9"/>
      <c r="F27" s="9">
        <v>1632791</v>
      </c>
      <c r="G27" s="9">
        <v>1465913.2999999998</v>
      </c>
      <c r="H27" s="9">
        <v>1856003.5</v>
      </c>
      <c r="I27" s="9">
        <v>259</v>
      </c>
      <c r="J27" s="9">
        <v>5942.2</v>
      </c>
      <c r="K27" s="9">
        <v>1739</v>
      </c>
      <c r="L27" s="9"/>
      <c r="M27" s="9">
        <f t="shared" si="0"/>
        <v>4962648</v>
      </c>
      <c r="N27" s="9"/>
      <c r="O27" s="10">
        <f t="shared" si="1"/>
        <v>266177</v>
      </c>
      <c r="P27" s="11">
        <f t="shared" si="2"/>
        <v>5.0900000000000001E-2</v>
      </c>
      <c r="Q27" s="11">
        <f t="shared" si="3"/>
        <v>7.2940863246222468E-2</v>
      </c>
      <c r="R27" s="13">
        <f t="shared" si="4"/>
        <v>9.9255175107228078E-3</v>
      </c>
      <c r="T27" s="12"/>
    </row>
    <row r="28" spans="1:20" x14ac:dyDescent="0.2">
      <c r="A28" s="2">
        <v>14</v>
      </c>
      <c r="B28" s="8">
        <v>45331</v>
      </c>
      <c r="C28" s="8"/>
      <c r="D28" s="9">
        <v>3738122</v>
      </c>
      <c r="E28" s="9"/>
      <c r="F28" s="9">
        <v>1445219.2000000002</v>
      </c>
      <c r="G28" s="9">
        <v>1195347.2</v>
      </c>
      <c r="H28" s="9">
        <v>1670695</v>
      </c>
      <c r="I28" s="9">
        <v>0</v>
      </c>
      <c r="J28" s="9">
        <v>3985.8999999999996</v>
      </c>
      <c r="K28" s="9">
        <v>1736</v>
      </c>
      <c r="L28" s="9"/>
      <c r="M28" s="9">
        <f t="shared" si="0"/>
        <v>4316983.3000000007</v>
      </c>
      <c r="N28" s="9"/>
      <c r="O28" s="10">
        <f t="shared" si="1"/>
        <v>-578861.30000000075</v>
      </c>
      <c r="P28" s="11">
        <f t="shared" si="2"/>
        <v>-0.15490000000000001</v>
      </c>
      <c r="Q28" s="11">
        <f t="shared" si="3"/>
        <v>3.5835061710162555E-2</v>
      </c>
      <c r="R28" s="13">
        <f t="shared" si="4"/>
        <v>6.226294599139994E-3</v>
      </c>
      <c r="T28" s="12"/>
    </row>
    <row r="29" spans="1:20" x14ac:dyDescent="0.2">
      <c r="A29" s="2">
        <v>15</v>
      </c>
      <c r="B29" s="8">
        <v>45360</v>
      </c>
      <c r="C29" s="8"/>
      <c r="D29" s="9">
        <v>3117957</v>
      </c>
      <c r="E29" s="9"/>
      <c r="F29" s="9">
        <v>918001.60000000009</v>
      </c>
      <c r="G29" s="9">
        <v>890881.1</v>
      </c>
      <c r="H29" s="9">
        <v>1484779.7</v>
      </c>
      <c r="I29" s="9">
        <v>0</v>
      </c>
      <c r="J29" s="9">
        <v>3335.2999999999997</v>
      </c>
      <c r="K29" s="9">
        <v>1070</v>
      </c>
      <c r="L29" s="9"/>
      <c r="M29" s="9">
        <f t="shared" si="0"/>
        <v>3298067.7</v>
      </c>
      <c r="N29" s="9"/>
      <c r="O29" s="10">
        <f t="shared" si="1"/>
        <v>-180110.70000000019</v>
      </c>
      <c r="P29" s="11">
        <f t="shared" si="2"/>
        <v>-5.7799999999999997E-2</v>
      </c>
      <c r="Q29" s="11">
        <f t="shared" si="3"/>
        <v>2.6347732131126796E-2</v>
      </c>
      <c r="R29" s="13">
        <f t="shared" si="4"/>
        <v>-3.4769652419853673E-3</v>
      </c>
      <c r="T29" s="12"/>
    </row>
    <row r="30" spans="1:20" x14ac:dyDescent="0.2">
      <c r="A30" s="2">
        <v>16</v>
      </c>
      <c r="B30" s="8">
        <v>45391</v>
      </c>
      <c r="C30" s="8"/>
      <c r="D30" s="9">
        <v>2503295</v>
      </c>
      <c r="E30" s="9"/>
      <c r="F30" s="9">
        <v>650735.6</v>
      </c>
      <c r="G30" s="9">
        <v>691321.29999999993</v>
      </c>
      <c r="H30" s="9">
        <v>1452227.6</v>
      </c>
      <c r="I30" s="9">
        <v>0</v>
      </c>
      <c r="J30" s="9">
        <v>2470.4</v>
      </c>
      <c r="K30" s="9">
        <v>749</v>
      </c>
      <c r="L30" s="9"/>
      <c r="M30" s="9">
        <f t="shared" si="0"/>
        <v>2797503.9</v>
      </c>
      <c r="N30" s="9"/>
      <c r="O30" s="10">
        <f t="shared" si="1"/>
        <v>-294208.89999999991</v>
      </c>
      <c r="P30" s="11">
        <f t="shared" si="2"/>
        <v>-0.11749999999999999</v>
      </c>
      <c r="Q30" s="11">
        <f t="shared" si="3"/>
        <v>-1.0034243760132765E-4</v>
      </c>
      <c r="R30" s="13">
        <f t="shared" si="4"/>
        <v>7.4759557432635209E-4</v>
      </c>
      <c r="T30" s="12"/>
    </row>
    <row r="31" spans="1:20" x14ac:dyDescent="0.2">
      <c r="A31" s="2">
        <v>17</v>
      </c>
      <c r="B31" s="8">
        <v>45421</v>
      </c>
      <c r="C31" s="8"/>
      <c r="D31" s="9">
        <v>2054652</v>
      </c>
      <c r="E31" s="9"/>
      <c r="F31" s="9">
        <v>242108.90000000002</v>
      </c>
      <c r="G31" s="9">
        <v>421613.19999999995</v>
      </c>
      <c r="H31" s="9">
        <v>1419249.7</v>
      </c>
      <c r="I31" s="9">
        <v>292</v>
      </c>
      <c r="J31" s="9">
        <v>1107.5</v>
      </c>
      <c r="K31" s="9">
        <v>238</v>
      </c>
      <c r="L31" s="9"/>
      <c r="M31" s="9">
        <f t="shared" si="0"/>
        <v>2084609.2999999998</v>
      </c>
      <c r="N31" s="9"/>
      <c r="O31" s="10">
        <f t="shared" si="1"/>
        <v>-29957.299999999814</v>
      </c>
      <c r="P31" s="11">
        <f t="shared" si="2"/>
        <v>-1.46E-2</v>
      </c>
      <c r="Q31" s="11">
        <f>SUM(O26:O31)/SUM(D26:D31)</f>
        <v>-3.2480903291513909E-2</v>
      </c>
      <c r="R31" s="13">
        <f>SUM(O20:O31)/SUM(D20:D31)</f>
        <v>5.0269189953615406E-3</v>
      </c>
      <c r="T31" s="12"/>
    </row>
    <row r="32" spans="1:20" x14ac:dyDescent="0.2">
      <c r="A32" s="7">
        <v>18</v>
      </c>
      <c r="B32" s="14">
        <v>45452</v>
      </c>
      <c r="C32" s="14"/>
      <c r="D32" s="15">
        <v>1770534</v>
      </c>
      <c r="E32" s="15"/>
      <c r="F32" s="15">
        <v>138446.9</v>
      </c>
      <c r="G32" s="15">
        <v>354078.69999999995</v>
      </c>
      <c r="H32" s="15">
        <v>1221891.2000000002</v>
      </c>
      <c r="I32" s="15">
        <v>0</v>
      </c>
      <c r="J32" s="15">
        <v>817.2</v>
      </c>
      <c r="K32" s="15">
        <v>417</v>
      </c>
      <c r="L32" s="15"/>
      <c r="M32" s="15">
        <f t="shared" si="0"/>
        <v>1715651.0000000002</v>
      </c>
      <c r="N32" s="15"/>
      <c r="O32" s="16">
        <f t="shared" si="1"/>
        <v>54882.999999999767</v>
      </c>
      <c r="P32" s="17">
        <f t="shared" si="2"/>
        <v>3.1E-2</v>
      </c>
      <c r="Q32" s="17">
        <f>SUM(O27:O32)/SUM(D27:D32)</f>
        <v>-4.1387186549349884E-2</v>
      </c>
      <c r="R32" s="18">
        <f>SUM(O21:O32)/SUM(D21:D32)</f>
        <v>7.3957102794644106E-3</v>
      </c>
      <c r="T32" s="12"/>
    </row>
    <row r="33" spans="2:19" x14ac:dyDescent="0.2">
      <c r="B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1"/>
      <c r="Q33" s="11"/>
    </row>
    <row r="34" spans="2:19" x14ac:dyDescent="0.2">
      <c r="D34" s="9"/>
      <c r="E34" s="9"/>
      <c r="F34" s="9"/>
      <c r="G34" s="9"/>
      <c r="H34" s="9"/>
      <c r="I34" s="9"/>
      <c r="J34" s="9"/>
      <c r="K34" s="9"/>
      <c r="L34" s="9"/>
      <c r="M34" s="10"/>
      <c r="N34" s="9"/>
      <c r="O34" s="10"/>
      <c r="P34" s="19"/>
      <c r="Q34" s="11"/>
      <c r="R34" s="20"/>
      <c r="S34" s="11"/>
    </row>
    <row r="35" spans="2:19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</row>
    <row r="36" spans="2:19" x14ac:dyDescent="0.2"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2:19" x14ac:dyDescent="0.2">
      <c r="F37" s="21"/>
    </row>
    <row r="38" spans="2:19" x14ac:dyDescent="0.2">
      <c r="F38" s="21"/>
    </row>
    <row r="39" spans="2:19" x14ac:dyDescent="0.2">
      <c r="F39" s="21"/>
    </row>
    <row r="40" spans="2:19" x14ac:dyDescent="0.2">
      <c r="R40" s="22"/>
    </row>
  </sheetData>
  <mergeCells count="5">
    <mergeCell ref="F8:M8"/>
    <mergeCell ref="O8:R8"/>
    <mergeCell ref="A4:R4"/>
    <mergeCell ref="A5:R5"/>
    <mergeCell ref="A6:R6"/>
  </mergeCells>
  <pageMargins left="0.5" right="0.5" top="1" bottom="1" header="0.5" footer="0.5"/>
  <pageSetup scale="79" orientation="landscape" r:id="rId1"/>
  <headerFooter alignWithMargins="0">
    <oddHeader>&amp;RKY PSC Case No. 2024-00092
Staff 3-22
Attachment A</oddHeader>
  </headerFooter>
  <ignoredErrors>
    <ignoredError sqref="Q20:Q32 R26:R3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D3BF6419712D41B897E776747B2DEC" ma:contentTypeVersion="6" ma:contentTypeDescription="Create a new document." ma:contentTypeScope="" ma:versionID="144139933c185da01d95fdb985779177">
  <xsd:schema xmlns:xsd="http://www.w3.org/2001/XMLSchema" xmlns:xs="http://www.w3.org/2001/XMLSchema" xmlns:p="http://schemas.microsoft.com/office/2006/metadata/properties" xmlns:ns2="b8c4d881-3f18-475a-abcb-6f3cd552703a" xmlns:ns3="8928fb92-c978-446f-a3f0-ff349eb0a339" targetNamespace="http://schemas.microsoft.com/office/2006/metadata/properties" ma:root="true" ma:fieldsID="323a07131de6960a51f5c0b658d5bd66" ns2:_="" ns3:_="">
    <xsd:import namespace="b8c4d881-3f18-475a-abcb-6f3cd552703a"/>
    <xsd:import namespace="8928fb92-c978-446f-a3f0-ff349eb0a3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4d881-3f18-475a-abcb-6f3cd55270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8fb92-c978-446f-a3f0-ff349eb0a3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845EB3-1AB8-4817-8AF0-916F19640778}"/>
</file>

<file path=customXml/itemProps2.xml><?xml version="1.0" encoding="utf-8"?>
<ds:datastoreItem xmlns:ds="http://schemas.openxmlformats.org/officeDocument/2006/customXml" ds:itemID="{D7177A58-B0BA-4802-8ECB-DEF1BD4B6ED1}"/>
</file>

<file path=customXml/itemProps3.xml><?xml version="1.0" encoding="utf-8"?>
<ds:datastoreItem xmlns:ds="http://schemas.openxmlformats.org/officeDocument/2006/customXml" ds:itemID="{4EBA3A3D-0D4B-46D5-85CB-01D4ADDCED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3-22</vt:lpstr>
      <vt:lpstr>'Staff 3-22'!Print_Area</vt:lpstr>
    </vt:vector>
  </TitlesOfParts>
  <Company>NiSource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\ Kevin \ L</dc:creator>
  <cp:lastModifiedBy>Ryan \ John \ Robert</cp:lastModifiedBy>
  <cp:lastPrinted>2024-08-01T13:24:32Z</cp:lastPrinted>
  <dcterms:created xsi:type="dcterms:W3CDTF">2024-07-31T20:19:00Z</dcterms:created>
  <dcterms:modified xsi:type="dcterms:W3CDTF">2024-08-05T00:58:19Z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0x01010023D3BF6419712D41B897E776747B2DEC</vt:lpwstr>
  </property>
</Properties>
</file>