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00A5FC2E-A8F8-48EC-B073-55443E667181}" xr6:coauthVersionLast="47" xr6:coauthVersionMax="47" xr10:uidLastSave="{00000000-0000-0000-0000-000000000000}"/>
  <bookViews>
    <workbookView xWindow="41940" yWindow="2445" windowWidth="22965" windowHeight="9960" xr2:uid="{00000000-000D-0000-FFFF-FFFF00000000}"/>
  </bookViews>
  <sheets>
    <sheet name="Sch B Att A" sheetId="1" r:id="rId1"/>
  </sheets>
  <definedNames>
    <definedName name="\A">#REF!</definedName>
    <definedName name="\C">#REF!</definedName>
    <definedName name="\f">#REF!</definedName>
    <definedName name="\p">#REF!</definedName>
    <definedName name="\s">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#REF!</definedName>
    <definedName name="__sch17">#REF!</definedName>
    <definedName name="__SCH33">#REF!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#REF!</definedName>
    <definedName name="_HOME__FS_ESC_3">#REF!</definedName>
    <definedName name="_Order1" hidden="1">255</definedName>
    <definedName name="_Order2" hidden="1">255</definedName>
    <definedName name="_PRCRSA148..O17">#REF!</definedName>
    <definedName name="_PRCRSAC1..AK46">#REF!</definedName>
    <definedName name="_PRCRSO1..Y60_G">#REF!</definedName>
    <definedName name="_PRCRSQ148..AE1">#REF!</definedName>
    <definedName name="_Regression_Int" hidden="1">1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#REF!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#REF!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#REF!</definedName>
    <definedName name="Ainputvol">#REF!</definedName>
    <definedName name="ali" hidden="1">{"'Server Configuration'!$A$1:$DB$281"}</definedName>
    <definedName name="AllData">OFFSET(#REF!,0,0,COUNTA(#REF!),COUNTA(#REF!))</definedName>
    <definedName name="ALLOC">#REF!</definedName>
    <definedName name="ALLPAGES">#REF!</definedName>
    <definedName name="ANGINC">#REF!</definedName>
    <definedName name="ANNPCT">#REF!</definedName>
    <definedName name="ANNPCTANG">#REF!</definedName>
    <definedName name="Application_Fees">#REF!</definedName>
    <definedName name="AR">#REF!</definedName>
    <definedName name="ASD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#REF!</definedName>
    <definedName name="Avg_Mo_pmt">#REF!</definedName>
    <definedName name="AVGrate">#REF!</definedName>
    <definedName name="b" hidden="1">{"'Server Configuration'!$A$1:$DB$281"}</definedName>
    <definedName name="b_1" hidden="1">{"'Server Configuration'!$A$1:$DB$281"}</definedName>
    <definedName name="Bank">#REF!</definedName>
    <definedName name="Baseline">#REF!</definedName>
    <definedName name="bdate">#REF!</definedName>
    <definedName name="BENEFITS">#REF!</definedName>
    <definedName name="Binputrusum">#REF!</definedName>
    <definedName name="binputsum">#REF!</definedName>
    <definedName name="binputsumru">#REF!</definedName>
    <definedName name="binputvol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#REF!</definedName>
    <definedName name="BOB">#REF!</definedName>
    <definedName name="BTU">#REF!</definedName>
    <definedName name="ByTower">#REF!</definedName>
    <definedName name="CALDEN">#REF!</definedName>
    <definedName name="Cap_Structure">#REF!</definedName>
    <definedName name="case">#REF!</definedName>
    <definedName name="CCCfeeadj">#REF!</definedName>
    <definedName name="CCCvoladj">#REF!</definedName>
    <definedName name="Central_Call_Handling_Charge">#REF!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#REF!</definedName>
    <definedName name="Cinputvol">#REF!</definedName>
    <definedName name="Clarification">#REF!</definedName>
    <definedName name="co">#REF!</definedName>
    <definedName name="COLUMN1">#REF!</definedName>
    <definedName name="COLUMN2">#REF!</definedName>
    <definedName name="Commodity">#REF!</definedName>
    <definedName name="Companies">#REF!</definedName>
    <definedName name="company">#REF!</definedName>
    <definedName name="CONAME">#REF!</definedName>
    <definedName name="CONTENTS">#REF!</definedName>
    <definedName name="crap" hidden="1">#REF!</definedName>
    <definedName name="Criticality">#REF!</definedName>
    <definedName name="curr_cust_pmts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#REF!</definedName>
    <definedName name="dateb">#REF!</definedName>
    <definedName name="datef">#REF!</definedName>
    <definedName name="DAVE">#REF!</definedName>
    <definedName name="DC">#REF!</definedName>
    <definedName name="DEBT">#REF!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#REF!</definedName>
    <definedName name="EA">#REF!</definedName>
    <definedName name="EGC">#REF!</definedName>
    <definedName name="EGCDATE">#REF!</definedName>
    <definedName name="ENDrate">#REF!</definedName>
    <definedName name="Enrolled">#REF!</definedName>
    <definedName name="EQUITY">#REF!</definedName>
    <definedName name="Est_Enrollment">#REF!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DATE">#REF!</definedName>
    <definedName name="FEDTAX">#REF!</definedName>
    <definedName name="FICA">#REF!</definedName>
    <definedName name="FICA_CALULATION">#REF!</definedName>
    <definedName name="FICA_FIC_TAX_MO">#REF!</definedName>
    <definedName name="FICA_FIT_TAX_BW">#REF!</definedName>
    <definedName name="FindRef">OFFSET(#REF!,0,0,COUNTA(#REF!),1)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#REF!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#REF!</definedName>
    <definedName name="IBM">{"'Server Configuration'!$A$1:$DB$281"}</definedName>
    <definedName name="IC">{"'Server Configuration'!$A$1:$DB$281"}</definedName>
    <definedName name="IMFILE">#REF!</definedName>
    <definedName name="INCTAX">#REF!</definedName>
    <definedName name="INCTAX2">#REF!</definedName>
    <definedName name="INDADD">#REF!</definedName>
    <definedName name="INPUT">#REF!</definedName>
    <definedName name="Inputbase">#REF!</definedName>
    <definedName name="INTCO">#REF!</definedName>
    <definedName name="INTEREST_WKST">#REF!</definedName>
    <definedName name="IRefbase">#REF!</definedName>
    <definedName name="Irefbaseunits">#REF!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inputvol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JTC">#REF!</definedName>
    <definedName name="LABOR">#REF!</definedName>
    <definedName name="licenseduration">#REF!</definedName>
    <definedName name="licensescope">#REF!</definedName>
    <definedName name="LOBBYING">#REF!</definedName>
    <definedName name="lookup">#REF!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OOK_CODE">"BOOK_CODE_TBL"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#REF!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enalty">#REF!</definedName>
    <definedName name="PerInvoiceLookup">OFFSET(#REF!,0,0,COUNTA(#REF!),COUNTA(#REF!))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0">'Sch B Att A'!$A$1:$F$42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#REF!</definedName>
    <definedName name="proj_cust_pmts">#REF!</definedName>
    <definedName name="PROPTAX">#REF!</definedName>
    <definedName name="qryFTECategbyCountry">#REF!</definedName>
    <definedName name="Quest">#REF!</definedName>
    <definedName name="RATEBASE">#REF!</definedName>
    <definedName name="rates">#REF!</definedName>
    <definedName name="RECON2">#REF!</definedName>
    <definedName name="RECONCILATION">#REF!</definedName>
    <definedName name="_xlnm.Recorder">#REF!</definedName>
    <definedName name="RefFunction">#REF!</definedName>
    <definedName name="RefGrade">#REF!</definedName>
    <definedName name="RefJobTitle">#REF!</definedName>
    <definedName name="REVALLOC">#REF!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#REF!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#REF!</definedName>
    <definedName name="test1">#REF!</definedName>
    <definedName name="tol">0.001</definedName>
    <definedName name="TOTALONM">#REF!</definedName>
    <definedName name="Totals">#REF!</definedName>
    <definedName name="TY">#REF!</definedName>
    <definedName name="TYDESC">#REF!</definedName>
    <definedName name="UNEMPLOY_TAX">#REF!</definedName>
    <definedName name="Usage_per_Cust">#REF!</definedName>
    <definedName name="usd">#REF!</definedName>
    <definedName name="USF">#REF!</definedName>
    <definedName name="VOL_COMP2">#REF!</definedName>
    <definedName name="VOL_COMPARISON">#REF!</definedName>
    <definedName name="WCSUM">#REF!</definedName>
    <definedName name="wit">#REF!</definedName>
    <definedName name="Witness">#REF!</definedName>
    <definedName name="WORKAREA">#REF!</definedName>
    <definedName name="WorkingDaysPerYear">210</definedName>
    <definedName name="Xre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E42" i="1"/>
  <c r="D42" i="1"/>
  <c r="F39" i="1"/>
  <c r="F38" i="1"/>
  <c r="A32" i="1"/>
  <c r="A31" i="1"/>
  <c r="F30" i="1"/>
  <c r="C28" i="1"/>
  <c r="E28" i="1"/>
  <c r="F26" i="1"/>
  <c r="F25" i="1"/>
  <c r="F24" i="1"/>
  <c r="A18" i="1"/>
  <c r="A17" i="1"/>
  <c r="F16" i="1"/>
  <c r="E13" i="1"/>
  <c r="F13" i="1" s="1"/>
  <c r="D13" i="1"/>
  <c r="C13" i="1"/>
  <c r="E12" i="1"/>
  <c r="C12" i="1"/>
  <c r="F11" i="1"/>
  <c r="E11" i="1"/>
  <c r="E14" i="1" s="1"/>
  <c r="D11" i="1"/>
  <c r="C11" i="1"/>
  <c r="C14" i="1" s="1"/>
  <c r="E10" i="1"/>
  <c r="D10" i="1"/>
  <c r="F10" i="1" s="1"/>
  <c r="C10" i="1"/>
  <c r="F27" i="1" l="1"/>
  <c r="F28" i="1" s="1"/>
  <c r="D12" i="1"/>
  <c r="F12" i="1" s="1"/>
  <c r="F14" i="1" s="1"/>
  <c r="D28" i="1"/>
  <c r="D14" i="1"/>
  <c r="F40" i="1"/>
  <c r="F42" i="1" s="1"/>
  <c r="F41" i="1"/>
</calcChain>
</file>

<file path=xl/sharedStrings.xml><?xml version="1.0" encoding="utf-8"?>
<sst xmlns="http://schemas.openxmlformats.org/spreadsheetml/2006/main" count="42" uniqueCount="18">
  <si>
    <t>Schedule B</t>
  </si>
  <si>
    <t>Columbia Gas of Kentucky</t>
  </si>
  <si>
    <t>Case No. 2024-00092</t>
  </si>
  <si>
    <t>Analysis of Professional Services Expenses - Total Company</t>
  </si>
  <si>
    <r>
      <t xml:space="preserve">For the 12 Months Ended </t>
    </r>
    <r>
      <rPr>
        <b/>
        <u/>
        <sz val="11"/>
        <color rgb="FF231F20"/>
        <rFont val="Arial"/>
        <family val="2"/>
      </rPr>
      <t>August 31, 2023</t>
    </r>
  </si>
  <si>
    <r>
      <rPr>
        <sz val="9"/>
        <color rgb="FF231F20"/>
        <rFont val="Arial"/>
        <family val="2"/>
      </rPr>
      <t>Line No.</t>
    </r>
  </si>
  <si>
    <t>Item 
(a)</t>
  </si>
  <si>
    <t>Rate Case 
(b)</t>
  </si>
  <si>
    <t>Annual Audit 
(c)</t>
  </si>
  <si>
    <t>Other 
(d)</t>
  </si>
  <si>
    <t>Total 
(e)</t>
  </si>
  <si>
    <r>
      <rPr>
        <sz val="9"/>
        <color rgb="FF231F20"/>
        <rFont val="Arial"/>
        <family val="2"/>
      </rPr>
      <t>Legal</t>
    </r>
  </si>
  <si>
    <r>
      <rPr>
        <sz val="9"/>
        <color rgb="FF231F20"/>
        <rFont val="Arial"/>
        <family val="2"/>
      </rPr>
      <t>Engineering</t>
    </r>
  </si>
  <si>
    <r>
      <rPr>
        <sz val="9"/>
        <color rgb="FF231F20"/>
        <rFont val="Arial"/>
        <family val="2"/>
      </rPr>
      <t>Accounting</t>
    </r>
  </si>
  <si>
    <r>
      <rPr>
        <sz val="9"/>
        <color rgb="FF231F20"/>
        <rFont val="Arial"/>
        <family val="2"/>
      </rPr>
      <t>Other</t>
    </r>
  </si>
  <si>
    <r>
      <rPr>
        <sz val="9"/>
        <color rgb="FF231F20"/>
        <rFont val="Arial"/>
        <family val="2"/>
      </rPr>
      <t>Total</t>
    </r>
  </si>
  <si>
    <t>Analysis of Professional Services Expenses - Columbia Gas Of Kentucky</t>
  </si>
  <si>
    <t>Analysis of Professional Services Expenses - NCSC Allocated to Columbia Gas Of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</si>
</sst>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31F20"/>
      <name val="Arial"/>
      <family val="2"/>
    </font>
    <font>
      <b/>
      <sz val="11"/>
      <color rgb="FF231F20"/>
      <name val="Arial"/>
      <family val="2"/>
    </font>
    <font>
      <sz val="11"/>
      <color theme="1"/>
      <name val="Arial"/>
      <family val="2"/>
    </font>
    <font>
      <b/>
      <u/>
      <sz val="11"/>
      <color rgb="FF231F20"/>
      <name val="Arial"/>
      <family val="2"/>
    </font>
    <font>
      <sz val="9"/>
      <name val="Arial"/>
      <family val="2"/>
    </font>
    <font>
      <sz val="9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231F20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thin">
        <color rgb="FF231F20"/>
      </left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Continuous" vertical="top" wrapText="1"/>
    </xf>
    <xf numFmtId="0" fontId="2" fillId="0" borderId="0" xfId="0" applyFont="1" applyAlignment="1">
      <alignment horizontal="centerContinuous" vertical="top" wrapText="1"/>
    </xf>
    <xf numFmtId="0" fontId="2" fillId="0" borderId="5" xfId="0" applyFont="1" applyBorder="1" applyAlignment="1">
      <alignment horizontal="centerContinuous"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0" xfId="0" applyAlignment="1">
      <alignment horizontal="centerContinuous" vertical="top" wrapText="1"/>
    </xf>
    <xf numFmtId="0" fontId="0" fillId="0" borderId="5" xfId="0" applyBorder="1" applyAlignment="1">
      <alignment horizontal="centerContinuous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wrapText="1"/>
    </xf>
    <xf numFmtId="41" fontId="0" fillId="0" borderId="13" xfId="0" applyNumberFormat="1" applyBorder="1" applyAlignment="1">
      <alignment horizontal="center" vertical="center" wrapText="1"/>
    </xf>
    <xf numFmtId="41" fontId="0" fillId="0" borderId="14" xfId="1" applyNumberFormat="1" applyFont="1" applyFill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wrapText="1"/>
    </xf>
    <xf numFmtId="41" fontId="0" fillId="0" borderId="18" xfId="1" applyNumberFormat="1" applyFont="1" applyFill="1" applyBorder="1" applyAlignment="1">
      <alignment horizontal="center" vertical="center" wrapText="1"/>
    </xf>
    <xf numFmtId="41" fontId="0" fillId="0" borderId="19" xfId="1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41" fontId="0" fillId="0" borderId="13" xfId="0" applyNumberFormat="1" applyBorder="1" applyAlignment="1">
      <alignment horizontal="left" vertical="center" wrapText="1"/>
    </xf>
    <xf numFmtId="41" fontId="0" fillId="0" borderId="14" xfId="1" applyNumberFormat="1" applyFont="1" applyFill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41" fontId="0" fillId="0" borderId="18" xfId="1" applyNumberFormat="1" applyFont="1" applyFill="1" applyBorder="1" applyAlignment="1">
      <alignment horizontal="left" vertical="center" wrapText="1"/>
    </xf>
    <xf numFmtId="41" fontId="0" fillId="0" borderId="19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top" wrapText="1" indent="1"/>
    </xf>
    <xf numFmtId="0" fontId="2" fillId="0" borderId="2" xfId="0" applyFont="1" applyBorder="1" applyAlignment="1">
      <alignment horizontal="right" vertical="top" wrapText="1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view="pageLayout" zoomScaleNormal="100" zoomScaleSheetLayoutView="100" workbookViewId="0">
      <selection activeCell="B1" sqref="B1"/>
    </sheetView>
  </sheetViews>
  <sheetFormatPr defaultRowHeight="14.6" x14ac:dyDescent="0.4"/>
  <cols>
    <col min="1" max="1" width="9.15234375" style="1"/>
    <col min="2" max="2" width="29.3828125" customWidth="1"/>
    <col min="3" max="3" width="14.69140625" customWidth="1"/>
    <col min="4" max="4" width="15.69140625" bestFit="1" customWidth="1"/>
    <col min="5" max="5" width="14.69140625" customWidth="1"/>
    <col min="6" max="6" width="12.69140625" bestFit="1" customWidth="1"/>
  </cols>
  <sheetData>
    <row r="1" spans="1:9" ht="43.5" customHeight="1" thickBot="1" x14ac:dyDescent="0.45"/>
    <row r="2" spans="1:9" ht="14.5" customHeight="1" x14ac:dyDescent="0.4">
      <c r="A2" s="2"/>
      <c r="B2" s="3"/>
      <c r="C2" s="3"/>
      <c r="D2" s="3"/>
      <c r="E2" s="3"/>
      <c r="F2" s="4" t="s">
        <v>0</v>
      </c>
      <c r="I2" s="5"/>
    </row>
    <row r="3" spans="1:9" ht="14.5" customHeight="1" x14ac:dyDescent="0.4">
      <c r="A3" s="6" t="s">
        <v>1</v>
      </c>
      <c r="B3" s="7"/>
      <c r="C3" s="7"/>
      <c r="D3" s="7"/>
      <c r="E3" s="7"/>
      <c r="F3" s="8"/>
      <c r="I3" s="5"/>
    </row>
    <row r="4" spans="1:9" ht="14.5" customHeight="1" x14ac:dyDescent="0.4">
      <c r="A4" s="6" t="s">
        <v>2</v>
      </c>
      <c r="B4" s="7"/>
      <c r="C4" s="7"/>
      <c r="D4" s="7"/>
      <c r="E4" s="7"/>
      <c r="F4" s="8"/>
      <c r="I4" s="5"/>
    </row>
    <row r="5" spans="1:9" x14ac:dyDescent="0.4">
      <c r="A5" s="9"/>
      <c r="B5" s="10"/>
      <c r="C5" s="10"/>
      <c r="D5" s="10"/>
      <c r="E5" s="10"/>
      <c r="F5" s="11"/>
      <c r="I5" s="5"/>
    </row>
    <row r="6" spans="1:9" ht="14.5" customHeight="1" x14ac:dyDescent="0.4">
      <c r="A6" s="6" t="s">
        <v>3</v>
      </c>
      <c r="B6" s="7"/>
      <c r="C6" s="7"/>
      <c r="D6" s="7"/>
      <c r="E6" s="7"/>
      <c r="F6" s="8"/>
      <c r="I6" s="5"/>
    </row>
    <row r="7" spans="1:9" ht="14.7" customHeight="1" x14ac:dyDescent="0.4">
      <c r="A7" s="6" t="s">
        <v>4</v>
      </c>
      <c r="B7" s="7"/>
      <c r="C7" s="7"/>
      <c r="D7" s="12"/>
      <c r="E7" s="12"/>
      <c r="F7" s="13"/>
      <c r="I7" s="5"/>
    </row>
    <row r="8" spans="1:9" ht="15" thickBot="1" x14ac:dyDescent="0.45">
      <c r="A8" s="14"/>
      <c r="B8" s="15"/>
      <c r="C8" s="15"/>
      <c r="D8" s="15"/>
      <c r="E8" s="15"/>
      <c r="F8" s="16"/>
    </row>
    <row r="9" spans="1:9" ht="25.95" customHeight="1" thickBot="1" x14ac:dyDescent="0.45">
      <c r="A9" s="17" t="s">
        <v>5</v>
      </c>
      <c r="B9" s="18" t="s">
        <v>6</v>
      </c>
      <c r="C9" s="18" t="s">
        <v>7</v>
      </c>
      <c r="D9" s="18" t="s">
        <v>8</v>
      </c>
      <c r="E9" s="18" t="s">
        <v>9</v>
      </c>
      <c r="F9" s="19" t="s">
        <v>10</v>
      </c>
    </row>
    <row r="10" spans="1:9" ht="25.95" customHeight="1" x14ac:dyDescent="0.4">
      <c r="A10" s="20">
        <v>1</v>
      </c>
      <c r="B10" s="21" t="s">
        <v>11</v>
      </c>
      <c r="C10" s="22">
        <f>C24+C38</f>
        <v>0</v>
      </c>
      <c r="D10" s="22">
        <f t="shared" ref="D10:E10" si="0">D24+D38</f>
        <v>0</v>
      </c>
      <c r="E10" s="22">
        <f t="shared" si="0"/>
        <v>3961.7</v>
      </c>
      <c r="F10" s="23">
        <f>SUM(C10:E10)</f>
        <v>3961.7</v>
      </c>
    </row>
    <row r="11" spans="1:9" ht="25.95" customHeight="1" x14ac:dyDescent="0.4">
      <c r="A11" s="24">
        <v>2</v>
      </c>
      <c r="B11" s="25" t="s">
        <v>12</v>
      </c>
      <c r="C11" s="22">
        <f t="shared" ref="C11:E13" si="1">C25+C39</f>
        <v>0</v>
      </c>
      <c r="D11" s="22">
        <f t="shared" si="1"/>
        <v>0</v>
      </c>
      <c r="E11" s="22">
        <f t="shared" si="1"/>
        <v>0</v>
      </c>
      <c r="F11" s="23">
        <f>SUM(C11:E11)</f>
        <v>0</v>
      </c>
    </row>
    <row r="12" spans="1:9" ht="25.95" customHeight="1" x14ac:dyDescent="0.4">
      <c r="A12" s="24">
        <v>3</v>
      </c>
      <c r="B12" s="25" t="s">
        <v>13</v>
      </c>
      <c r="C12" s="22">
        <f t="shared" si="1"/>
        <v>0</v>
      </c>
      <c r="D12" s="22">
        <f t="shared" si="1"/>
        <v>235785.34000000003</v>
      </c>
      <c r="E12" s="22">
        <f t="shared" si="1"/>
        <v>0</v>
      </c>
      <c r="F12" s="23">
        <f>SUM(C12:E12)</f>
        <v>235785.34000000003</v>
      </c>
    </row>
    <row r="13" spans="1:9" ht="25.95" customHeight="1" x14ac:dyDescent="0.4">
      <c r="A13" s="24">
        <v>4</v>
      </c>
      <c r="B13" s="25" t="s">
        <v>14</v>
      </c>
      <c r="C13" s="22">
        <f t="shared" si="1"/>
        <v>0</v>
      </c>
      <c r="D13" s="22">
        <f t="shared" si="1"/>
        <v>0</v>
      </c>
      <c r="E13" s="22">
        <f t="shared" si="1"/>
        <v>1793797.0200399999</v>
      </c>
      <c r="F13" s="23">
        <f>SUM(C13:E13)</f>
        <v>1793797.0200399999</v>
      </c>
    </row>
    <row r="14" spans="1:9" ht="25.95" customHeight="1" thickBot="1" x14ac:dyDescent="0.45">
      <c r="A14" s="26">
        <v>5</v>
      </c>
      <c r="B14" s="27" t="s">
        <v>15</v>
      </c>
      <c r="C14" s="28">
        <f>SUM(C10:C13)</f>
        <v>0</v>
      </c>
      <c r="D14" s="28">
        <f>SUM(D10:D13)</f>
        <v>235785.34000000003</v>
      </c>
      <c r="E14" s="28">
        <f>SUM(E10:E13)</f>
        <v>1797758.7200399998</v>
      </c>
      <c r="F14" s="29">
        <f>SUM(F10:F13)</f>
        <v>2033544.0600399999</v>
      </c>
    </row>
    <row r="15" spans="1:9" ht="38.25" customHeight="1" thickBot="1" x14ac:dyDescent="0.45"/>
    <row r="16" spans="1:9" ht="14.5" customHeight="1" x14ac:dyDescent="0.4">
      <c r="A16" s="2"/>
      <c r="B16" s="3"/>
      <c r="C16" s="3"/>
      <c r="D16" s="3"/>
      <c r="E16" s="3"/>
      <c r="F16" s="4" t="str">
        <f>$F$2</f>
        <v>Schedule B</v>
      </c>
    </row>
    <row r="17" spans="1:6" ht="14.5" customHeight="1" x14ac:dyDescent="0.4">
      <c r="A17" s="6" t="str">
        <f>$A$3</f>
        <v>Columbia Gas of Kentucky</v>
      </c>
      <c r="B17" s="7"/>
      <c r="C17" s="7"/>
      <c r="D17" s="7"/>
      <c r="E17" s="7"/>
      <c r="F17" s="8"/>
    </row>
    <row r="18" spans="1:6" ht="14.5" customHeight="1" x14ac:dyDescent="0.4">
      <c r="A18" s="6" t="str">
        <f>$A$4</f>
        <v>Case No. 2024-00092</v>
      </c>
      <c r="B18" s="7"/>
      <c r="C18" s="7"/>
      <c r="D18" s="7"/>
      <c r="E18" s="7"/>
      <c r="F18" s="8"/>
    </row>
    <row r="19" spans="1:6" x14ac:dyDescent="0.4">
      <c r="A19" s="9"/>
      <c r="B19" s="10"/>
      <c r="C19" s="10"/>
      <c r="D19" s="10"/>
      <c r="E19" s="10"/>
      <c r="F19" s="11"/>
    </row>
    <row r="20" spans="1:6" ht="14.5" customHeight="1" x14ac:dyDescent="0.4">
      <c r="A20" s="6" t="s">
        <v>16</v>
      </c>
      <c r="B20" s="7"/>
      <c r="C20" s="7"/>
      <c r="D20" s="7"/>
      <c r="E20" s="7"/>
      <c r="F20" s="8"/>
    </row>
    <row r="21" spans="1:6" ht="14.5" customHeight="1" x14ac:dyDescent="0.4">
      <c r="A21" s="6" t="s">
        <v>4</v>
      </c>
      <c r="B21" s="7"/>
      <c r="C21" s="7"/>
      <c r="D21" s="12"/>
      <c r="E21" s="12"/>
      <c r="F21" s="13"/>
    </row>
    <row r="22" spans="1:6" ht="15" thickBot="1" x14ac:dyDescent="0.45">
      <c r="A22" s="14"/>
      <c r="B22" s="15"/>
      <c r="C22" s="15"/>
      <c r="D22" s="15"/>
      <c r="E22" s="15"/>
      <c r="F22" s="16"/>
    </row>
    <row r="23" spans="1:6" ht="25.95" customHeight="1" thickBot="1" x14ac:dyDescent="0.45">
      <c r="A23" s="17" t="s">
        <v>5</v>
      </c>
      <c r="B23" s="18" t="s">
        <v>6</v>
      </c>
      <c r="C23" s="18" t="s">
        <v>7</v>
      </c>
      <c r="D23" s="18" t="s">
        <v>8</v>
      </c>
      <c r="E23" s="18" t="s">
        <v>9</v>
      </c>
      <c r="F23" s="19" t="s">
        <v>10</v>
      </c>
    </row>
    <row r="24" spans="1:6" ht="25.95" customHeight="1" x14ac:dyDescent="0.4">
      <c r="A24" s="20">
        <v>1</v>
      </c>
      <c r="B24" s="30" t="s">
        <v>11</v>
      </c>
      <c r="C24" s="31">
        <v>0</v>
      </c>
      <c r="D24" s="31">
        <v>0</v>
      </c>
      <c r="E24" s="31">
        <v>0</v>
      </c>
      <c r="F24" s="32">
        <f>SUM(C24:E24)</f>
        <v>0</v>
      </c>
    </row>
    <row r="25" spans="1:6" ht="25.95" customHeight="1" x14ac:dyDescent="0.4">
      <c r="A25" s="24">
        <v>2</v>
      </c>
      <c r="B25" s="33" t="s">
        <v>12</v>
      </c>
      <c r="C25" s="31">
        <v>0</v>
      </c>
      <c r="D25" s="31">
        <v>0</v>
      </c>
      <c r="E25" s="31">
        <v>0</v>
      </c>
      <c r="F25" s="32">
        <f>SUM(C25:E25)</f>
        <v>0</v>
      </c>
    </row>
    <row r="26" spans="1:6" ht="25.95" customHeight="1" x14ac:dyDescent="0.4">
      <c r="A26" s="24">
        <v>3</v>
      </c>
      <c r="B26" s="33" t="s">
        <v>13</v>
      </c>
      <c r="C26" s="31">
        <v>0</v>
      </c>
      <c r="D26" s="31">
        <v>188738.45</v>
      </c>
      <c r="E26" s="31">
        <v>0</v>
      </c>
      <c r="F26" s="32">
        <f t="shared" ref="F26:F27" si="2">SUM(C26:E26)</f>
        <v>188738.45</v>
      </c>
    </row>
    <row r="27" spans="1:6" ht="25.95" customHeight="1" x14ac:dyDescent="0.4">
      <c r="A27" s="24">
        <v>4</v>
      </c>
      <c r="B27" s="33" t="s">
        <v>14</v>
      </c>
      <c r="C27" s="31">
        <v>0</v>
      </c>
      <c r="D27" s="31">
        <v>0</v>
      </c>
      <c r="E27" s="31">
        <v>432817.67999999993</v>
      </c>
      <c r="F27" s="32">
        <f t="shared" si="2"/>
        <v>432817.67999999993</v>
      </c>
    </row>
    <row r="28" spans="1:6" ht="25.95" customHeight="1" thickBot="1" x14ac:dyDescent="0.45">
      <c r="A28" s="26">
        <v>5</v>
      </c>
      <c r="B28" s="34" t="s">
        <v>15</v>
      </c>
      <c r="C28" s="35">
        <f>SUM(C24:C27)</f>
        <v>0</v>
      </c>
      <c r="D28" s="35">
        <f>SUM(D24:D27)</f>
        <v>188738.45</v>
      </c>
      <c r="E28" s="35">
        <f t="shared" ref="E28:F28" si="3">SUM(E24:E27)</f>
        <v>432817.67999999993</v>
      </c>
      <c r="F28" s="36">
        <f t="shared" si="3"/>
        <v>621556.12999999989</v>
      </c>
    </row>
    <row r="29" spans="1:6" ht="15" thickBot="1" x14ac:dyDescent="0.45"/>
    <row r="30" spans="1:6" ht="14.5" customHeight="1" x14ac:dyDescent="0.4">
      <c r="A30" s="37"/>
      <c r="B30" s="38"/>
      <c r="C30" s="38"/>
      <c r="D30" s="38"/>
      <c r="E30" s="38"/>
      <c r="F30" s="4" t="str">
        <f>$F$2</f>
        <v>Schedule B</v>
      </c>
    </row>
    <row r="31" spans="1:6" ht="14.5" customHeight="1" x14ac:dyDescent="0.4">
      <c r="A31" s="6" t="str">
        <f>$A$3</f>
        <v>Columbia Gas of Kentucky</v>
      </c>
      <c r="B31" s="7"/>
      <c r="C31" s="7"/>
      <c r="D31" s="7"/>
      <c r="E31" s="7"/>
      <c r="F31" s="8"/>
    </row>
    <row r="32" spans="1:6" ht="14.5" customHeight="1" x14ac:dyDescent="0.4">
      <c r="A32" s="6" t="str">
        <f>$A$4</f>
        <v>Case No. 2024-00092</v>
      </c>
      <c r="B32" s="7"/>
      <c r="C32" s="7"/>
      <c r="D32" s="7"/>
      <c r="E32" s="7"/>
      <c r="F32" s="8"/>
    </row>
    <row r="33" spans="1:6" x14ac:dyDescent="0.4">
      <c r="A33" s="9"/>
      <c r="B33" s="10"/>
      <c r="C33" s="10"/>
      <c r="D33" s="10"/>
      <c r="E33" s="10"/>
      <c r="F33" s="11"/>
    </row>
    <row r="34" spans="1:6" ht="14.5" customHeight="1" x14ac:dyDescent="0.4">
      <c r="A34" s="6" t="s">
        <v>17</v>
      </c>
      <c r="B34" s="7"/>
      <c r="C34" s="7"/>
      <c r="D34" s="7"/>
      <c r="E34" s="7"/>
      <c r="F34" s="8"/>
    </row>
    <row r="35" spans="1:6" ht="14.5" customHeight="1" x14ac:dyDescent="0.4">
      <c r="A35" s="6" t="s">
        <v>4</v>
      </c>
      <c r="B35" s="7"/>
      <c r="C35" s="7"/>
      <c r="D35" s="12"/>
      <c r="E35" s="12"/>
      <c r="F35" s="13"/>
    </row>
    <row r="36" spans="1:6" ht="15" thickBot="1" x14ac:dyDescent="0.45">
      <c r="A36" s="14"/>
      <c r="B36" s="15"/>
      <c r="C36" s="15"/>
      <c r="D36" s="15"/>
      <c r="E36" s="15"/>
      <c r="F36" s="16"/>
    </row>
    <row r="37" spans="1:6" ht="25.95" customHeight="1" thickBot="1" x14ac:dyDescent="0.45">
      <c r="A37" s="17" t="s">
        <v>5</v>
      </c>
      <c r="B37" s="18" t="s">
        <v>6</v>
      </c>
      <c r="C37" s="18" t="s">
        <v>7</v>
      </c>
      <c r="D37" s="18" t="s">
        <v>8</v>
      </c>
      <c r="E37" s="18" t="s">
        <v>9</v>
      </c>
      <c r="F37" s="19" t="s">
        <v>10</v>
      </c>
    </row>
    <row r="38" spans="1:6" ht="25.95" customHeight="1" x14ac:dyDescent="0.4">
      <c r="A38" s="20">
        <v>1</v>
      </c>
      <c r="B38" s="30" t="s">
        <v>11</v>
      </c>
      <c r="C38" s="31">
        <v>0</v>
      </c>
      <c r="D38" s="31">
        <v>0</v>
      </c>
      <c r="E38" s="31">
        <v>3961.7</v>
      </c>
      <c r="F38" s="32">
        <f>SUM(C38:E38)</f>
        <v>3961.7</v>
      </c>
    </row>
    <row r="39" spans="1:6" ht="25.95" customHeight="1" x14ac:dyDescent="0.4">
      <c r="A39" s="24">
        <v>2</v>
      </c>
      <c r="B39" s="33" t="s">
        <v>12</v>
      </c>
      <c r="C39" s="31">
        <v>0</v>
      </c>
      <c r="D39" s="31">
        <v>0</v>
      </c>
      <c r="E39" s="31">
        <v>0</v>
      </c>
      <c r="F39" s="32">
        <f>SUM(C39:E39)</f>
        <v>0</v>
      </c>
    </row>
    <row r="40" spans="1:6" ht="25.95" customHeight="1" x14ac:dyDescent="0.4">
      <c r="A40" s="24">
        <v>3</v>
      </c>
      <c r="B40" s="33" t="s">
        <v>13</v>
      </c>
      <c r="C40" s="31">
        <v>0</v>
      </c>
      <c r="D40" s="31">
        <v>47046.89</v>
      </c>
      <c r="E40" s="31">
        <v>0</v>
      </c>
      <c r="F40" s="32">
        <f t="shared" ref="F40:F41" si="4">SUM(C40:E40)</f>
        <v>47046.89</v>
      </c>
    </row>
    <row r="41" spans="1:6" ht="25.95" customHeight="1" x14ac:dyDescent="0.4">
      <c r="A41" s="24">
        <v>4</v>
      </c>
      <c r="B41" s="33" t="s">
        <v>14</v>
      </c>
      <c r="C41" s="31">
        <v>0</v>
      </c>
      <c r="D41" s="31">
        <v>0</v>
      </c>
      <c r="E41" s="31">
        <v>1360979.3400399999</v>
      </c>
      <c r="F41" s="32">
        <f t="shared" si="4"/>
        <v>1360979.3400399999</v>
      </c>
    </row>
    <row r="42" spans="1:6" ht="25.95" customHeight="1" thickBot="1" x14ac:dyDescent="0.45">
      <c r="A42" s="26">
        <v>5</v>
      </c>
      <c r="B42" s="34" t="s">
        <v>15</v>
      </c>
      <c r="C42" s="35">
        <f>SUM(C38:C41)</f>
        <v>0</v>
      </c>
      <c r="D42" s="35">
        <f t="shared" ref="D42:F42" si="5">SUM(D38:D41)</f>
        <v>47046.89</v>
      </c>
      <c r="E42" s="35">
        <f t="shared" si="5"/>
        <v>1364941.0400399999</v>
      </c>
      <c r="F42" s="36">
        <f t="shared" si="5"/>
        <v>1411987.93004</v>
      </c>
    </row>
  </sheetData>
  <printOptions horizontalCentered="1"/>
  <pageMargins left="0.5" right="0.5" top="1" bottom="0.5" header="0.3" footer="0.3"/>
  <pageSetup scale="93" orientation="portrait" horizontalDpi="1200" verticalDpi="1200" r:id="rId1"/>
  <headerFooter>
    <oddHeader>&amp;R&amp;"-,Bold"&amp;9KY PSC Case No. 2024-00092
Staff 1-6
Schedule B
Attachment A
Respondent: Shaeffer
Page &amp;P of &amp;N</oddHeader>
  </headerFooter>
  <rowBreaks count="1" manualBreakCount="1">
    <brk id="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59F361-8C3E-4940-8EE1-C36DD6C28E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959A1D-8989-4EC8-997F-90669946D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0F4E2E-1CFC-4ED4-BC59-4DC5E058C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B Att A</vt:lpstr>
      <vt:lpstr>'Sch B Att A'!Print_Area</vt:lpstr>
    </vt:vector>
  </TitlesOfParts>
  <Company>NiSource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\ Elizabeth</dc:creator>
  <cp:lastModifiedBy>Heather Temple</cp:lastModifiedBy>
  <dcterms:created xsi:type="dcterms:W3CDTF">2024-04-17T15:52:32Z</dcterms:created>
  <dcterms:modified xsi:type="dcterms:W3CDTF">2024-05-30T19:00:16Z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