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ohn Ryan\CKY\2024 Rate Case\Discovery\AG Set 2\Final Drafts\"/>
    </mc:Choice>
  </mc:AlternateContent>
  <xr:revisionPtr revIDLastSave="0" documentId="8_{19045989-9901-4CA3-A049-947978A56246}" xr6:coauthVersionLast="47" xr6:coauthVersionMax="47" xr10:uidLastSave="{00000000-0000-0000-0000-000000000000}"/>
  <bookViews>
    <workbookView xWindow="-120" yWindow="-120" windowWidth="29040" windowHeight="15840" xr2:uid="{D517BEC2-1E3B-46C4-9CDF-F1F50F29FA64}"/>
  </bookViews>
  <sheets>
    <sheet name="AG 2-67, Att. A" sheetId="1" r:id="rId1"/>
  </sheets>
  <definedNames>
    <definedName name="ID" localSheetId="0" hidden="1">"d117452d-11a8-46f6-8411-82b44ee036b3"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E28" i="1"/>
  <c r="D28" i="1"/>
  <c r="C28" i="1"/>
  <c r="G19" i="1"/>
  <c r="E19" i="1"/>
  <c r="D19" i="1"/>
  <c r="C19" i="1"/>
  <c r="C40" i="1" l="1"/>
  <c r="C41" i="1" s="1"/>
  <c r="C43" i="1" s="1"/>
  <c r="E40" i="1"/>
  <c r="E41" i="1" s="1"/>
  <c r="E43" i="1" s="1"/>
  <c r="F28" i="1"/>
  <c r="G40" i="1"/>
  <c r="G41" i="1" s="1"/>
  <c r="G43" i="1" s="1"/>
  <c r="D40" i="1"/>
  <c r="D41" i="1" s="1"/>
  <c r="D43" i="1" s="1"/>
  <c r="F19" i="1"/>
  <c r="F40" i="1" l="1"/>
  <c r="F41" i="1" s="1"/>
  <c r="F43" i="1" s="1"/>
</calcChain>
</file>

<file path=xl/sharedStrings.xml><?xml version="1.0" encoding="utf-8"?>
<sst xmlns="http://schemas.openxmlformats.org/spreadsheetml/2006/main" count="82" uniqueCount="30">
  <si>
    <t>FTP</t>
  </si>
  <si>
    <t>Activity Code - Description</t>
  </si>
  <si>
    <t>Labor</t>
  </si>
  <si>
    <t>02111 - Survey Leaks Main Program</t>
  </si>
  <si>
    <t>02112 - Survey Leaks Supplemental</t>
  </si>
  <si>
    <t>02113 - Reinspect Leaks Open Leaks</t>
  </si>
  <si>
    <t>02114 - Leak Repair Followup Mains</t>
  </si>
  <si>
    <t>02115 - Leak Repair Followup SL</t>
  </si>
  <si>
    <t>02116 - Investigate Odor Leaks</t>
  </si>
  <si>
    <t>02314 - Inspect Critical Valve</t>
  </si>
  <si>
    <t>02316 - Valve Maintenance</t>
  </si>
  <si>
    <t>02324 - Box Work</t>
  </si>
  <si>
    <t>03111 - Inspect-Test Install Exist Cst</t>
  </si>
  <si>
    <t>03112 - Inspect Public Designated Bldg</t>
  </si>
  <si>
    <t>03131 - Customer Serv Line Survey</t>
  </si>
  <si>
    <t>03191 - Inspect Leaks Other</t>
  </si>
  <si>
    <t>Labor Total</t>
  </si>
  <si>
    <t>Materials and Supplies</t>
  </si>
  <si>
    <t>Materials and Supplies Total</t>
  </si>
  <si>
    <t>Outside Services</t>
  </si>
  <si>
    <t>Outside Services Total</t>
  </si>
  <si>
    <t>Capital - Inside Line Inspection</t>
  </si>
  <si>
    <t>Total Survey and Inside Line Inspection</t>
  </si>
  <si>
    <t>O&amp;M - Total</t>
  </si>
  <si>
    <t>Base Period</t>
  </si>
  <si>
    <t>Cost Category</t>
  </si>
  <si>
    <t>KY PSC Case No. 2024-00092</t>
  </si>
  <si>
    <t>Attachment A</t>
  </si>
  <si>
    <t>AG 2-67</t>
  </si>
  <si>
    <t>Unadjusted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</si>
</sst>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9.9978637043366805E-2"/>
        <bgColor theme="4" tint="0.79995117038483843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9.9978637043366805E-2"/>
        <bgColor indexed="64"/>
      </patternFill>
    </fill>
  </fills>
  <borders count="31">
    <border>
      <left/>
      <right/>
      <top/>
      <bottom/>
      <diagonal/>
    </border>
    <border>
      <left style="thick">
        <color theme="1" tint="0.14990691854609822"/>
      </left>
      <right/>
      <top style="thick">
        <color theme="1" tint="0.14990691854609822"/>
      </top>
      <bottom/>
      <diagonal/>
    </border>
    <border>
      <left/>
      <right/>
      <top style="thick">
        <color theme="1" tint="0.14990691854609822"/>
      </top>
      <bottom/>
      <diagonal/>
    </border>
    <border>
      <left/>
      <right style="thick">
        <color theme="1" tint="0.14990691854609822"/>
      </right>
      <top style="thick">
        <color theme="1" tint="0.14990691854609822"/>
      </top>
      <bottom/>
      <diagonal/>
    </border>
    <border>
      <left style="thick">
        <color theme="1" tint="0.14990691854609822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 tint="0.14990691854609822"/>
      </right>
      <top/>
      <bottom style="medium">
        <color theme="1"/>
      </bottom>
      <diagonal/>
    </border>
    <border>
      <left style="thick">
        <color theme="1" tint="0.14990691854609822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ck">
        <color theme="1" tint="0.14990691854609822"/>
      </right>
      <top/>
      <bottom style="thin">
        <color theme="1" tint="0.34998626667073579"/>
      </bottom>
      <diagonal/>
    </border>
    <border>
      <left style="thick">
        <color theme="1" tint="0.14990691854609822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14990691854609822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1" tint="0.14990691854609822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ck">
        <color theme="1" tint="0.14990691854609822"/>
      </right>
      <top style="thin">
        <color theme="1" tint="0.34998626667073579"/>
      </top>
      <bottom/>
      <diagonal/>
    </border>
    <border>
      <left style="thick">
        <color theme="1" tint="0.14990691854609822"/>
      </left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 style="thick">
        <color theme="1" tint="0.14990691854609822"/>
      </right>
      <top style="medium">
        <color theme="1" tint="0.14996795556505021"/>
      </top>
      <bottom style="medium">
        <color theme="1" tint="0.14996795556505021"/>
      </bottom>
      <diagonal/>
    </border>
    <border>
      <left style="thick">
        <color theme="1" tint="0.14990691854609822"/>
      </left>
      <right/>
      <top style="medium">
        <color theme="1" tint="0.14996795556505021"/>
      </top>
      <bottom/>
      <diagonal/>
    </border>
    <border>
      <left/>
      <right/>
      <top style="medium">
        <color theme="1" tint="0.14996795556505021"/>
      </top>
      <bottom/>
      <diagonal/>
    </border>
    <border>
      <left/>
      <right style="thick">
        <color theme="1" tint="0.14990691854609822"/>
      </right>
      <top style="medium">
        <color theme="1" tint="0.14996795556505021"/>
      </top>
      <bottom/>
      <diagonal/>
    </border>
    <border>
      <left style="thick">
        <color theme="1" tint="0.14990691854609822"/>
      </left>
      <right/>
      <top style="double">
        <color theme="1" tint="0.14993743705557422"/>
      </top>
      <bottom style="thick">
        <color theme="1" tint="0.14990691854609822"/>
      </bottom>
      <diagonal/>
    </border>
    <border>
      <left/>
      <right/>
      <top style="double">
        <color theme="1" tint="0.14993743705557422"/>
      </top>
      <bottom style="thick">
        <color theme="1" tint="0.14990691854609822"/>
      </bottom>
      <diagonal/>
    </border>
    <border>
      <left/>
      <right style="thick">
        <color theme="1" tint="0.14990691854609822"/>
      </right>
      <top style="double">
        <color theme="1" tint="0.14993743705557422"/>
      </top>
      <bottom style="thick">
        <color theme="1" tint="0.14990691854609822"/>
      </bottom>
      <diagonal/>
    </border>
    <border>
      <left style="thick">
        <color theme="1" tint="0.14990691854609822"/>
      </left>
      <right/>
      <top/>
      <bottom style="thick">
        <color theme="1" tint="0.14990691854609822"/>
      </bottom>
      <diagonal/>
    </border>
    <border>
      <left/>
      <right/>
      <top/>
      <bottom style="thick">
        <color theme="1" tint="0.14990691854609822"/>
      </bottom>
      <diagonal/>
    </border>
    <border>
      <left/>
      <right style="thick">
        <color theme="1" tint="0.14990691854609822"/>
      </right>
      <top/>
      <bottom style="thick">
        <color theme="1" tint="0.14990691854609822"/>
      </bottom>
      <diagonal/>
    </border>
    <border>
      <left style="thick">
        <color theme="1" tint="0.14990691854609822"/>
      </left>
      <right/>
      <top style="thick">
        <color theme="1" tint="0.14990691854609822"/>
      </top>
      <bottom style="thick">
        <color theme="1" tint="0.1498764000366222"/>
      </bottom>
      <diagonal/>
    </border>
    <border>
      <left/>
      <right/>
      <top style="thick">
        <color theme="1" tint="0.14990691854609822"/>
      </top>
      <bottom style="thick">
        <color theme="1" tint="0.1498764000366222"/>
      </bottom>
      <diagonal/>
    </border>
    <border>
      <left/>
      <right style="thick">
        <color theme="1" tint="0.14990691854609822"/>
      </right>
      <top style="thick">
        <color theme="1" tint="0.14990691854609822"/>
      </top>
      <bottom style="thick">
        <color theme="1" tint="0.14987640003662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2" fillId="0" borderId="0" xfId="0" applyFont="1"/>
    <xf numFmtId="164" fontId="0" fillId="0" borderId="0" xfId="0" applyNumberFormat="1"/>
    <xf numFmtId="0" fontId="4" fillId="0" borderId="0" xfId="2" applyFont="1" applyAlignment="1">
      <alignment horizontal="right"/>
    </xf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4" borderId="7" xfId="0" applyFont="1" applyFill="1" applyBorder="1"/>
    <xf numFmtId="0" fontId="4" fillId="4" borderId="8" xfId="0" applyFont="1" applyFill="1" applyBorder="1"/>
    <xf numFmtId="164" fontId="4" fillId="4" borderId="8" xfId="1" applyNumberFormat="1" applyFont="1" applyFill="1" applyBorder="1"/>
    <xf numFmtId="164" fontId="4" fillId="4" borderId="9" xfId="1" applyNumberFormat="1" applyFont="1" applyFill="1" applyBorder="1"/>
    <xf numFmtId="0" fontId="6" fillId="4" borderId="10" xfId="0" applyFont="1" applyFill="1" applyBorder="1"/>
    <xf numFmtId="0" fontId="4" fillId="4" borderId="11" xfId="0" applyFont="1" applyFill="1" applyBorder="1"/>
    <xf numFmtId="164" fontId="4" fillId="4" borderId="11" xfId="1" applyNumberFormat="1" applyFont="1" applyFill="1" applyBorder="1"/>
    <xf numFmtId="164" fontId="4" fillId="4" borderId="12" xfId="1" applyNumberFormat="1" applyFont="1" applyFill="1" applyBorder="1"/>
    <xf numFmtId="0" fontId="6" fillId="4" borderId="13" xfId="0" applyFont="1" applyFill="1" applyBorder="1"/>
    <xf numFmtId="0" fontId="4" fillId="4" borderId="14" xfId="0" applyFont="1" applyFill="1" applyBorder="1"/>
    <xf numFmtId="164" fontId="4" fillId="4" borderId="14" xfId="1" applyNumberFormat="1" applyFont="1" applyFill="1" applyBorder="1"/>
    <xf numFmtId="164" fontId="4" fillId="4" borderId="15" xfId="1" applyNumberFormat="1" applyFont="1" applyFill="1" applyBorder="1"/>
    <xf numFmtId="0" fontId="5" fillId="3" borderId="16" xfId="0" applyFont="1" applyFill="1" applyBorder="1"/>
    <xf numFmtId="0" fontId="5" fillId="3" borderId="17" xfId="0" applyFont="1" applyFill="1" applyBorder="1"/>
    <xf numFmtId="164" fontId="5" fillId="3" borderId="17" xfId="1" applyNumberFormat="1" applyFont="1" applyFill="1" applyBorder="1"/>
    <xf numFmtId="164" fontId="5" fillId="3" borderId="18" xfId="1" applyNumberFormat="1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164" fontId="5" fillId="3" borderId="20" xfId="1" applyNumberFormat="1" applyFont="1" applyFill="1" applyBorder="1"/>
    <xf numFmtId="164" fontId="5" fillId="3" borderId="21" xfId="1" applyNumberFormat="1" applyFont="1" applyFill="1" applyBorder="1"/>
    <xf numFmtId="0" fontId="5" fillId="5" borderId="22" xfId="0" applyFont="1" applyFill="1" applyBorder="1"/>
    <xf numFmtId="0" fontId="5" fillId="5" borderId="23" xfId="0" applyFont="1" applyFill="1" applyBorder="1"/>
    <xf numFmtId="164" fontId="5" fillId="5" borderId="23" xfId="1" applyNumberFormat="1" applyFont="1" applyFill="1" applyBorder="1"/>
    <xf numFmtId="164" fontId="5" fillId="5" borderId="24" xfId="1" applyNumberFormat="1" applyFont="1" applyFill="1" applyBorder="1"/>
    <xf numFmtId="0" fontId="5" fillId="5" borderId="28" xfId="0" applyFont="1" applyFill="1" applyBorder="1"/>
    <xf numFmtId="0" fontId="5" fillId="5" borderId="29" xfId="0" applyFont="1" applyFill="1" applyBorder="1"/>
    <xf numFmtId="164" fontId="5" fillId="5" borderId="29" xfId="1" applyNumberFormat="1" applyFont="1" applyFill="1" applyBorder="1"/>
    <xf numFmtId="164" fontId="5" fillId="5" borderId="30" xfId="1" applyNumberFormat="1" applyFont="1" applyFill="1" applyBorder="1"/>
    <xf numFmtId="0" fontId="5" fillId="5" borderId="25" xfId="0" applyFont="1" applyFill="1" applyBorder="1"/>
    <xf numFmtId="0" fontId="5" fillId="5" borderId="26" xfId="0" applyFont="1" applyFill="1" applyBorder="1"/>
    <xf numFmtId="164" fontId="5" fillId="5" borderId="26" xfId="1" applyNumberFormat="1" applyFont="1" applyFill="1" applyBorder="1"/>
    <xf numFmtId="164" fontId="5" fillId="5" borderId="27" xfId="1" applyNumberFormat="1" applyFont="1" applyFill="1" applyBorder="1"/>
  </cellXfs>
  <cellStyles count="3">
    <cellStyle name="Currency" xfId="1" builtinId="4"/>
    <cellStyle name="Normal" xfId="0" builtinId="0"/>
    <cellStyle name="Normal 2" xfId="2" xr:uid="{0A598E2D-8EC3-49DC-94C2-92FC71CDF5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C418E-3AB5-445F-A7C0-4089311E4A73}">
  <dimension ref="A1:G44"/>
  <sheetViews>
    <sheetView tabSelected="1" zoomScaleNormal="100" workbookViewId="0">
      <selection activeCell="M24" sqref="M24"/>
    </sheetView>
  </sheetViews>
  <sheetFormatPr defaultRowHeight="14.5" x14ac:dyDescent="0.35"/>
  <cols>
    <col min="1" max="1" width="29.26953125" customWidth="1"/>
    <col min="2" max="2" width="40.453125" bestFit="1" customWidth="1"/>
    <col min="3" max="5" width="21" bestFit="1" customWidth="1"/>
    <col min="6" max="6" width="16.54296875" bestFit="1" customWidth="1"/>
    <col min="7" max="7" width="13" customWidth="1" collapsed="1"/>
  </cols>
  <sheetData>
    <row r="1" spans="1:7" x14ac:dyDescent="0.35">
      <c r="A1" s="4"/>
      <c r="B1" s="4"/>
      <c r="C1" s="4"/>
      <c r="D1" s="4"/>
      <c r="E1" s="4"/>
      <c r="F1" s="4"/>
      <c r="G1" s="3" t="s">
        <v>26</v>
      </c>
    </row>
    <row r="2" spans="1:7" x14ac:dyDescent="0.35">
      <c r="A2" s="4"/>
      <c r="B2" s="4"/>
      <c r="C2" s="4"/>
      <c r="D2" s="4"/>
      <c r="E2" s="4"/>
      <c r="F2" s="4"/>
      <c r="G2" s="3" t="s">
        <v>28</v>
      </c>
    </row>
    <row r="3" spans="1:7" ht="15" thickBot="1" x14ac:dyDescent="0.4">
      <c r="A3" s="4"/>
      <c r="B3" s="4"/>
      <c r="C3" s="4"/>
      <c r="D3" s="4"/>
      <c r="E3" s="4"/>
      <c r="F3" s="4"/>
      <c r="G3" s="3" t="s">
        <v>27</v>
      </c>
    </row>
    <row r="4" spans="1:7" ht="15" thickTop="1" x14ac:dyDescent="0.35">
      <c r="A4" s="5"/>
      <c r="B4" s="6"/>
      <c r="C4" s="7" t="s">
        <v>29</v>
      </c>
      <c r="D4" s="7" t="s">
        <v>29</v>
      </c>
      <c r="E4" s="7" t="s">
        <v>29</v>
      </c>
      <c r="F4" s="7" t="s">
        <v>29</v>
      </c>
      <c r="G4" s="8" t="s">
        <v>29</v>
      </c>
    </row>
    <row r="5" spans="1:7" ht="15" thickBot="1" x14ac:dyDescent="0.4">
      <c r="A5" s="9" t="s">
        <v>25</v>
      </c>
      <c r="B5" s="10" t="s">
        <v>1</v>
      </c>
      <c r="C5" s="11">
        <v>2021</v>
      </c>
      <c r="D5" s="11">
        <v>2022</v>
      </c>
      <c r="E5" s="11">
        <v>2023</v>
      </c>
      <c r="F5" s="11" t="s">
        <v>24</v>
      </c>
      <c r="G5" s="12" t="s">
        <v>0</v>
      </c>
    </row>
    <row r="6" spans="1:7" x14ac:dyDescent="0.35">
      <c r="A6" s="13" t="s">
        <v>2</v>
      </c>
      <c r="B6" s="14" t="s">
        <v>3</v>
      </c>
      <c r="C6" s="15">
        <v>183834.31000000008</v>
      </c>
      <c r="D6" s="15">
        <v>180311.64</v>
      </c>
      <c r="E6" s="15">
        <v>185608.10000000003</v>
      </c>
      <c r="F6" s="15">
        <v>212188.57</v>
      </c>
      <c r="G6" s="16">
        <v>192011.97212824458</v>
      </c>
    </row>
    <row r="7" spans="1:7" x14ac:dyDescent="0.35">
      <c r="A7" s="17" t="s">
        <v>2</v>
      </c>
      <c r="B7" s="18" t="s">
        <v>4</v>
      </c>
      <c r="C7" s="19">
        <v>21549.240000000009</v>
      </c>
      <c r="D7" s="19">
        <v>19981.500000000004</v>
      </c>
      <c r="E7" s="19">
        <v>32293.540000000008</v>
      </c>
      <c r="F7" s="19">
        <v>36592.69</v>
      </c>
      <c r="G7" s="20">
        <v>17140.577419585745</v>
      </c>
    </row>
    <row r="8" spans="1:7" x14ac:dyDescent="0.35">
      <c r="A8" s="17" t="s">
        <v>2</v>
      </c>
      <c r="B8" s="18" t="s">
        <v>5</v>
      </c>
      <c r="C8" s="19">
        <v>10438.589999999997</v>
      </c>
      <c r="D8" s="19">
        <v>19322.599999999995</v>
      </c>
      <c r="E8" s="19">
        <v>26684.480000000007</v>
      </c>
      <c r="F8" s="19">
        <v>28741.58</v>
      </c>
      <c r="G8" s="20">
        <v>53644.004300527093</v>
      </c>
    </row>
    <row r="9" spans="1:7" x14ac:dyDescent="0.35">
      <c r="A9" s="17" t="s">
        <v>2</v>
      </c>
      <c r="B9" s="18" t="s">
        <v>6</v>
      </c>
      <c r="C9" s="19">
        <v>5467.0499999999993</v>
      </c>
      <c r="D9" s="19">
        <v>6071.4299999999994</v>
      </c>
      <c r="E9" s="19">
        <v>5831.6</v>
      </c>
      <c r="F9" s="19">
        <v>9524.5</v>
      </c>
      <c r="G9" s="20">
        <v>11677.730369233655</v>
      </c>
    </row>
    <row r="10" spans="1:7" x14ac:dyDescent="0.35">
      <c r="A10" s="17" t="s">
        <v>2</v>
      </c>
      <c r="B10" s="18" t="s">
        <v>7</v>
      </c>
      <c r="C10" s="19">
        <v>916.5800000000005</v>
      </c>
      <c r="D10" s="19">
        <v>1208.3599999999999</v>
      </c>
      <c r="E10" s="19">
        <v>781.49</v>
      </c>
      <c r="F10" s="19">
        <v>990.88</v>
      </c>
      <c r="G10" s="20">
        <v>1310.6214882680108</v>
      </c>
    </row>
    <row r="11" spans="1:7" x14ac:dyDescent="0.35">
      <c r="A11" s="17" t="s">
        <v>2</v>
      </c>
      <c r="B11" s="18" t="s">
        <v>8</v>
      </c>
      <c r="C11" s="19">
        <v>2676.31</v>
      </c>
      <c r="D11" s="19">
        <v>788.06</v>
      </c>
      <c r="E11" s="19">
        <v>582.6</v>
      </c>
      <c r="F11" s="19">
        <v>1059.75</v>
      </c>
      <c r="G11" s="20">
        <v>1394.9450895935715</v>
      </c>
    </row>
    <row r="12" spans="1:7" x14ac:dyDescent="0.35">
      <c r="A12" s="17" t="s">
        <v>2</v>
      </c>
      <c r="B12" s="18" t="s">
        <v>9</v>
      </c>
      <c r="C12" s="19">
        <v>83136.960000000021</v>
      </c>
      <c r="D12" s="19">
        <v>98557.59</v>
      </c>
      <c r="E12" s="19">
        <v>189745.50000000006</v>
      </c>
      <c r="F12" s="19">
        <v>166584.95999999999</v>
      </c>
      <c r="G12" s="20">
        <v>197325.64178371552</v>
      </c>
    </row>
    <row r="13" spans="1:7" x14ac:dyDescent="0.35">
      <c r="A13" s="17" t="s">
        <v>2</v>
      </c>
      <c r="B13" s="18" t="s">
        <v>10</v>
      </c>
      <c r="C13" s="19">
        <v>17316.080000000002</v>
      </c>
      <c r="D13" s="19">
        <v>12652.880000000001</v>
      </c>
      <c r="E13" s="19">
        <v>13484.380000000001</v>
      </c>
      <c r="F13" s="19">
        <v>4887.75</v>
      </c>
      <c r="G13" s="20">
        <v>22300.69630326267</v>
      </c>
    </row>
    <row r="14" spans="1:7" x14ac:dyDescent="0.35">
      <c r="A14" s="17" t="s">
        <v>2</v>
      </c>
      <c r="B14" s="18" t="s">
        <v>11</v>
      </c>
      <c r="C14" s="19">
        <v>38627.42</v>
      </c>
      <c r="D14" s="19">
        <v>12704.779999999999</v>
      </c>
      <c r="E14" s="19">
        <v>36194.31</v>
      </c>
      <c r="F14" s="19">
        <v>16465.329999999998</v>
      </c>
      <c r="G14" s="20">
        <v>0</v>
      </c>
    </row>
    <row r="15" spans="1:7" x14ac:dyDescent="0.35">
      <c r="A15" s="17" t="s">
        <v>2</v>
      </c>
      <c r="B15" s="18" t="s">
        <v>12</v>
      </c>
      <c r="C15" s="19">
        <v>83003.23</v>
      </c>
      <c r="D15" s="19">
        <v>84207.969999999972</v>
      </c>
      <c r="E15" s="19">
        <v>86786.650000000023</v>
      </c>
      <c r="F15" s="19">
        <v>154563.08000000002</v>
      </c>
      <c r="G15" s="20">
        <v>164446.59995469576</v>
      </c>
    </row>
    <row r="16" spans="1:7" x14ac:dyDescent="0.35">
      <c r="A16" s="17" t="s">
        <v>2</v>
      </c>
      <c r="B16" s="18" t="s">
        <v>13</v>
      </c>
      <c r="C16" s="19">
        <v>9703.9100000000017</v>
      </c>
      <c r="D16" s="19">
        <v>12979.089999999998</v>
      </c>
      <c r="E16" s="19">
        <v>11547.929999999998</v>
      </c>
      <c r="F16" s="19">
        <v>13230.560000000001</v>
      </c>
      <c r="G16" s="20">
        <v>13301.975520907092</v>
      </c>
    </row>
    <row r="17" spans="1:7" x14ac:dyDescent="0.35">
      <c r="A17" s="17" t="s">
        <v>2</v>
      </c>
      <c r="B17" s="18" t="s">
        <v>14</v>
      </c>
      <c r="C17" s="19">
        <v>24205.279999999999</v>
      </c>
      <c r="D17" s="19">
        <v>31185.650000000009</v>
      </c>
      <c r="E17" s="19">
        <v>26041.620000000003</v>
      </c>
      <c r="F17" s="19">
        <v>55606.87</v>
      </c>
      <c r="G17" s="20">
        <v>9943.4042615129929</v>
      </c>
    </row>
    <row r="18" spans="1:7" ht="15" thickBot="1" x14ac:dyDescent="0.4">
      <c r="A18" s="21" t="s">
        <v>2</v>
      </c>
      <c r="B18" s="22" t="s">
        <v>15</v>
      </c>
      <c r="C18" s="23">
        <v>98427.519999999975</v>
      </c>
      <c r="D18" s="23">
        <v>109295.94999999998</v>
      </c>
      <c r="E18" s="23">
        <v>99497.86</v>
      </c>
      <c r="F18" s="23">
        <v>53117.97</v>
      </c>
      <c r="G18" s="24">
        <v>5401.6696525117186</v>
      </c>
    </row>
    <row r="19" spans="1:7" ht="15" thickBot="1" x14ac:dyDescent="0.4">
      <c r="A19" s="25" t="s">
        <v>16</v>
      </c>
      <c r="B19" s="26"/>
      <c r="C19" s="27">
        <f>SUM(C6:C18)</f>
        <v>579302.4800000001</v>
      </c>
      <c r="D19" s="27">
        <f t="shared" ref="D19:G19" si="0">SUM(D6:D18)</f>
        <v>589267.5</v>
      </c>
      <c r="E19" s="27">
        <f t="shared" si="0"/>
        <v>715080.06000000017</v>
      </c>
      <c r="F19" s="27">
        <f t="shared" si="0"/>
        <v>753554.49000000011</v>
      </c>
      <c r="G19" s="28">
        <f t="shared" si="0"/>
        <v>689899.8382720584</v>
      </c>
    </row>
    <row r="20" spans="1:7" x14ac:dyDescent="0.35">
      <c r="A20" s="13" t="s">
        <v>17</v>
      </c>
      <c r="B20" s="14" t="s">
        <v>3</v>
      </c>
      <c r="C20" s="15">
        <v>0</v>
      </c>
      <c r="D20" s="15">
        <v>0</v>
      </c>
      <c r="E20" s="15">
        <v>0</v>
      </c>
      <c r="F20" s="15">
        <v>0</v>
      </c>
      <c r="G20" s="16">
        <v>0</v>
      </c>
    </row>
    <row r="21" spans="1:7" x14ac:dyDescent="0.35">
      <c r="A21" s="17" t="s">
        <v>17</v>
      </c>
      <c r="B21" s="18" t="s">
        <v>5</v>
      </c>
      <c r="C21" s="19">
        <v>0</v>
      </c>
      <c r="D21" s="19">
        <v>0</v>
      </c>
      <c r="E21" s="19">
        <v>21042.89</v>
      </c>
      <c r="F21" s="19">
        <v>21042.89</v>
      </c>
      <c r="G21" s="20">
        <v>0</v>
      </c>
    </row>
    <row r="22" spans="1:7" x14ac:dyDescent="0.35">
      <c r="A22" s="17" t="s">
        <v>17</v>
      </c>
      <c r="B22" s="18" t="s">
        <v>6</v>
      </c>
      <c r="C22" s="19">
        <v>140.82999999999998</v>
      </c>
      <c r="D22" s="19">
        <v>0</v>
      </c>
      <c r="E22" s="19">
        <v>0</v>
      </c>
      <c r="F22" s="19">
        <v>0</v>
      </c>
      <c r="G22" s="20">
        <v>0</v>
      </c>
    </row>
    <row r="23" spans="1:7" x14ac:dyDescent="0.35">
      <c r="A23" s="17" t="s">
        <v>17</v>
      </c>
      <c r="B23" s="18" t="s">
        <v>9</v>
      </c>
      <c r="C23" s="19">
        <v>1043.78</v>
      </c>
      <c r="D23" s="19">
        <v>0</v>
      </c>
      <c r="E23" s="19">
        <v>89.36</v>
      </c>
      <c r="F23" s="19">
        <v>0</v>
      </c>
      <c r="G23" s="20">
        <v>0</v>
      </c>
    </row>
    <row r="24" spans="1:7" x14ac:dyDescent="0.35">
      <c r="A24" s="17" t="s">
        <v>17</v>
      </c>
      <c r="B24" s="18" t="s">
        <v>10</v>
      </c>
      <c r="C24" s="19">
        <v>1136.96</v>
      </c>
      <c r="D24" s="19">
        <v>15.88</v>
      </c>
      <c r="E24" s="19">
        <v>0</v>
      </c>
      <c r="F24" s="19">
        <v>0</v>
      </c>
      <c r="G24" s="20">
        <v>0</v>
      </c>
    </row>
    <row r="25" spans="1:7" x14ac:dyDescent="0.35">
      <c r="A25" s="17" t="s">
        <v>17</v>
      </c>
      <c r="B25" s="18" t="s">
        <v>11</v>
      </c>
      <c r="C25" s="19">
        <v>9749.52</v>
      </c>
      <c r="D25" s="19">
        <v>2711.75</v>
      </c>
      <c r="E25" s="19">
        <v>1639.47</v>
      </c>
      <c r="F25" s="19">
        <v>0</v>
      </c>
      <c r="G25" s="20">
        <v>0</v>
      </c>
    </row>
    <row r="26" spans="1:7" x14ac:dyDescent="0.35">
      <c r="A26" s="17" t="s">
        <v>17</v>
      </c>
      <c r="B26" s="18" t="s">
        <v>12</v>
      </c>
      <c r="C26" s="19">
        <v>0</v>
      </c>
      <c r="D26" s="19">
        <v>0</v>
      </c>
      <c r="E26" s="19">
        <v>0</v>
      </c>
      <c r="F26" s="19">
        <v>0</v>
      </c>
      <c r="G26" s="20">
        <v>1487.2900610158151</v>
      </c>
    </row>
    <row r="27" spans="1:7" ht="15" thickBot="1" x14ac:dyDescent="0.4">
      <c r="A27" s="21" t="s">
        <v>17</v>
      </c>
      <c r="B27" s="22" t="s">
        <v>14</v>
      </c>
      <c r="C27" s="23">
        <v>1218.5999999999999</v>
      </c>
      <c r="D27" s="23">
        <v>0</v>
      </c>
      <c r="E27" s="23">
        <v>0</v>
      </c>
      <c r="F27" s="23">
        <v>506.55999999999995</v>
      </c>
      <c r="G27" s="24">
        <v>0</v>
      </c>
    </row>
    <row r="28" spans="1:7" ht="15" thickBot="1" x14ac:dyDescent="0.4">
      <c r="A28" s="25" t="s">
        <v>18</v>
      </c>
      <c r="B28" s="26"/>
      <c r="C28" s="27">
        <f>SUM(C20:C27)</f>
        <v>13289.69</v>
      </c>
      <c r="D28" s="27">
        <f t="shared" ref="D28:G28" si="1">SUM(D20:D27)</f>
        <v>2727.63</v>
      </c>
      <c r="E28" s="27">
        <f t="shared" si="1"/>
        <v>22771.72</v>
      </c>
      <c r="F28" s="27">
        <f t="shared" si="1"/>
        <v>21549.45</v>
      </c>
      <c r="G28" s="28">
        <f t="shared" si="1"/>
        <v>1487.2900610158151</v>
      </c>
    </row>
    <row r="29" spans="1:7" x14ac:dyDescent="0.35">
      <c r="A29" s="17" t="s">
        <v>19</v>
      </c>
      <c r="B29" s="18" t="s">
        <v>3</v>
      </c>
      <c r="C29" s="19">
        <v>88905.139999999985</v>
      </c>
      <c r="D29" s="19">
        <v>91530.61</v>
      </c>
      <c r="E29" s="19">
        <v>68364.22</v>
      </c>
      <c r="F29" s="19">
        <v>160871.57</v>
      </c>
      <c r="G29" s="20">
        <v>141239.98401400005</v>
      </c>
    </row>
    <row r="30" spans="1:7" x14ac:dyDescent="0.35">
      <c r="A30" s="17" t="s">
        <v>19</v>
      </c>
      <c r="B30" s="18" t="s">
        <v>4</v>
      </c>
      <c r="C30" s="19">
        <v>6390.57</v>
      </c>
      <c r="D30" s="19">
        <v>101789.65000000001</v>
      </c>
      <c r="E30" s="19">
        <v>3648.91</v>
      </c>
      <c r="F30" s="19">
        <v>6997.4100000000008</v>
      </c>
      <c r="G30" s="20">
        <v>6470.9363597642559</v>
      </c>
    </row>
    <row r="31" spans="1:7" x14ac:dyDescent="0.35">
      <c r="A31" s="17" t="s">
        <v>19</v>
      </c>
      <c r="B31" s="18" t="s">
        <v>5</v>
      </c>
      <c r="C31" s="19">
        <v>0</v>
      </c>
      <c r="D31" s="19">
        <v>1109.1199999999999</v>
      </c>
      <c r="E31" s="19">
        <v>3022.08</v>
      </c>
      <c r="F31" s="19">
        <v>1010.8000000000002</v>
      </c>
      <c r="G31" s="20">
        <v>0</v>
      </c>
    </row>
    <row r="32" spans="1:7" x14ac:dyDescent="0.35">
      <c r="A32" s="17" t="s">
        <v>19</v>
      </c>
      <c r="B32" s="18" t="s">
        <v>6</v>
      </c>
      <c r="C32" s="19">
        <v>99.04</v>
      </c>
      <c r="D32" s="19">
        <v>0</v>
      </c>
      <c r="E32" s="19">
        <v>0</v>
      </c>
      <c r="F32" s="19">
        <v>1674.7300000000002</v>
      </c>
      <c r="G32" s="20">
        <v>2212.3227398134004</v>
      </c>
    </row>
    <row r="33" spans="1:7" x14ac:dyDescent="0.35">
      <c r="A33" s="17" t="s">
        <v>19</v>
      </c>
      <c r="B33" s="18" t="s">
        <v>7</v>
      </c>
      <c r="C33" s="19">
        <v>0</v>
      </c>
      <c r="D33" s="19">
        <v>0</v>
      </c>
      <c r="E33" s="19">
        <v>0</v>
      </c>
      <c r="F33" s="19">
        <v>78.02000000000001</v>
      </c>
      <c r="G33" s="20">
        <v>116.38918090288695</v>
      </c>
    </row>
    <row r="34" spans="1:7" x14ac:dyDescent="0.35">
      <c r="A34" s="17" t="s">
        <v>19</v>
      </c>
      <c r="B34" s="18" t="s">
        <v>8</v>
      </c>
      <c r="C34" s="19">
        <v>123.8</v>
      </c>
      <c r="D34" s="19">
        <v>0</v>
      </c>
      <c r="E34" s="19">
        <v>0</v>
      </c>
      <c r="F34" s="19">
        <v>0</v>
      </c>
      <c r="G34" s="20">
        <v>0</v>
      </c>
    </row>
    <row r="35" spans="1:7" x14ac:dyDescent="0.35">
      <c r="A35" s="17" t="s">
        <v>19</v>
      </c>
      <c r="B35" s="18" t="s">
        <v>9</v>
      </c>
      <c r="C35" s="19">
        <v>335</v>
      </c>
      <c r="D35" s="19">
        <v>9670</v>
      </c>
      <c r="E35" s="19">
        <v>7129.24</v>
      </c>
      <c r="F35" s="19">
        <v>7523.0599999999995</v>
      </c>
      <c r="G35" s="20">
        <v>0</v>
      </c>
    </row>
    <row r="36" spans="1:7" x14ac:dyDescent="0.35">
      <c r="A36" s="17" t="s">
        <v>19</v>
      </c>
      <c r="B36" s="18" t="s">
        <v>10</v>
      </c>
      <c r="C36" s="19">
        <v>16938.46</v>
      </c>
      <c r="D36" s="19">
        <v>10441.870000000001</v>
      </c>
      <c r="E36" s="19">
        <v>5038.0899999999992</v>
      </c>
      <c r="F36" s="19">
        <v>39116.22</v>
      </c>
      <c r="G36" s="20">
        <v>97854.78013767238</v>
      </c>
    </row>
    <row r="37" spans="1:7" x14ac:dyDescent="0.35">
      <c r="A37" s="17" t="s">
        <v>19</v>
      </c>
      <c r="B37" s="18" t="s">
        <v>11</v>
      </c>
      <c r="C37" s="19">
        <v>320555.96000000014</v>
      </c>
      <c r="D37" s="19">
        <v>352288.9</v>
      </c>
      <c r="E37" s="19">
        <v>243380.38</v>
      </c>
      <c r="F37" s="19">
        <v>424162.87</v>
      </c>
      <c r="G37" s="20">
        <v>380094.35975914198</v>
      </c>
    </row>
    <row r="38" spans="1:7" x14ac:dyDescent="0.35">
      <c r="A38" s="17" t="s">
        <v>19</v>
      </c>
      <c r="B38" s="18" t="s">
        <v>13</v>
      </c>
      <c r="C38" s="19">
        <v>0</v>
      </c>
      <c r="D38" s="19">
        <v>104.89</v>
      </c>
      <c r="E38" s="19">
        <v>0</v>
      </c>
      <c r="F38" s="19">
        <v>0</v>
      </c>
      <c r="G38" s="20">
        <v>0</v>
      </c>
    </row>
    <row r="39" spans="1:7" ht="15" thickBot="1" x14ac:dyDescent="0.4">
      <c r="A39" s="21" t="s">
        <v>19</v>
      </c>
      <c r="B39" s="22" t="s">
        <v>14</v>
      </c>
      <c r="C39" s="23">
        <v>163116.04</v>
      </c>
      <c r="D39" s="23">
        <v>177120.11</v>
      </c>
      <c r="E39" s="23">
        <v>79405.94</v>
      </c>
      <c r="F39" s="23">
        <v>176683.16</v>
      </c>
      <c r="G39" s="24">
        <v>87178.60500000001</v>
      </c>
    </row>
    <row r="40" spans="1:7" ht="15" thickBot="1" x14ac:dyDescent="0.4">
      <c r="A40" s="29" t="s">
        <v>20</v>
      </c>
      <c r="B40" s="30"/>
      <c r="C40" s="31">
        <f>SUM(C29,C30,C31,C32,C33,C34,C35,C36,C37,C38,C39)</f>
        <v>596464.01000000013</v>
      </c>
      <c r="D40" s="31">
        <f>SUM(D29,D30,D31,D32,D33,D34,D35,D36,D37,D38,D39)</f>
        <v>744055.15</v>
      </c>
      <c r="E40" s="31">
        <f>SUM(E29,E30,E31,E32,E33,E34,E35,E36,E37,E38,E39)</f>
        <v>409988.86000000004</v>
      </c>
      <c r="F40" s="31">
        <f>SUM(F29,F30,F31,F32,F33,F34,F35,F36,F37,F38,F39)</f>
        <v>818117.84</v>
      </c>
      <c r="G40" s="32">
        <f>SUM(G29,G30,G31,G32,G33,G34,G35,G36,G37,G38,G39)</f>
        <v>715167.37719129492</v>
      </c>
    </row>
    <row r="41" spans="1:7" ht="15.5" thickTop="1" thickBot="1" x14ac:dyDescent="0.4">
      <c r="A41" s="33" t="s">
        <v>23</v>
      </c>
      <c r="B41" s="34"/>
      <c r="C41" s="35">
        <f>C19+C28+C40</f>
        <v>1189056.1800000002</v>
      </c>
      <c r="D41" s="35">
        <f>D19+D28+D40</f>
        <v>1336050.28</v>
      </c>
      <c r="E41" s="35">
        <f>E19+E28+E40</f>
        <v>1147840.6400000001</v>
      </c>
      <c r="F41" s="35">
        <f>F19+F28+F40</f>
        <v>1593221.78</v>
      </c>
      <c r="G41" s="36">
        <f>G19+G28+G40</f>
        <v>1406554.5055243692</v>
      </c>
    </row>
    <row r="42" spans="1:7" ht="15.5" thickTop="1" thickBot="1" x14ac:dyDescent="0.4">
      <c r="A42" s="37" t="s">
        <v>21</v>
      </c>
      <c r="B42" s="38"/>
      <c r="C42" s="39">
        <v>6346478.0299999928</v>
      </c>
      <c r="D42" s="39">
        <v>13498397.17000002</v>
      </c>
      <c r="E42" s="39">
        <v>246952.31999999934</v>
      </c>
      <c r="F42" s="39">
        <v>0</v>
      </c>
      <c r="G42" s="40">
        <v>0</v>
      </c>
    </row>
    <row r="43" spans="1:7" ht="15.5" thickTop="1" thickBot="1" x14ac:dyDescent="0.4">
      <c r="A43" s="41" t="s">
        <v>22</v>
      </c>
      <c r="B43" s="42"/>
      <c r="C43" s="43">
        <f>C41+C42</f>
        <v>7535534.2099999934</v>
      </c>
      <c r="D43" s="43">
        <f t="shared" ref="D43:G43" si="2">D41+D42</f>
        <v>14834447.45000002</v>
      </c>
      <c r="E43" s="43">
        <f t="shared" si="2"/>
        <v>1394792.9599999995</v>
      </c>
      <c r="F43" s="43">
        <f t="shared" si="2"/>
        <v>1593221.78</v>
      </c>
      <c r="G43" s="44">
        <f t="shared" si="2"/>
        <v>1406554.5055243692</v>
      </c>
    </row>
    <row r="44" spans="1:7" ht="15" thickTop="1" x14ac:dyDescent="0.35">
      <c r="A44" s="1"/>
      <c r="B44" s="2"/>
      <c r="C44" s="2"/>
      <c r="D44" s="2"/>
      <c r="E44" s="2"/>
      <c r="F44" s="2"/>
      <c r="G44" s="2"/>
    </row>
  </sheetData>
  <pageMargins left="0.7" right="0.7" top="0.75" bottom="0.75" header="0.3" footer="0.3"/>
  <pageSetup scale="5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3BF6419712D41B897E776747B2DEC" ma:contentTypeVersion="6" ma:contentTypeDescription="Create a new document." ma:contentTypeScope="" ma:versionID="144139933c185da01d95fdb985779177">
  <xsd:schema xmlns:xsd="http://www.w3.org/2001/XMLSchema" xmlns:xs="http://www.w3.org/2001/XMLSchema" xmlns:p="http://schemas.microsoft.com/office/2006/metadata/properties" xmlns:ns2="b8c4d881-3f18-475a-abcb-6f3cd552703a" xmlns:ns3="8928fb92-c978-446f-a3f0-ff349eb0a339" targetNamespace="http://schemas.microsoft.com/office/2006/metadata/properties" ma:root="true" ma:fieldsID="323a07131de6960a51f5c0b658d5bd66" ns2:_="" ns3:_="">
    <xsd:import namespace="b8c4d881-3f18-475a-abcb-6f3cd552703a"/>
    <xsd:import namespace="8928fb92-c978-446f-a3f0-ff349eb0a3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4d881-3f18-475a-abcb-6f3cd55270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8fb92-c978-446f-a3f0-ff349eb0a3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5066B5-34FD-4AA0-BA29-670B54737E3B}"/>
</file>

<file path=customXml/itemProps2.xml><?xml version="1.0" encoding="utf-8"?>
<ds:datastoreItem xmlns:ds="http://schemas.openxmlformats.org/officeDocument/2006/customXml" ds:itemID="{66736AE1-30DC-4B8C-B5B6-8FC6665DD4BA}"/>
</file>

<file path=customXml/itemProps3.xml><?xml version="1.0" encoding="utf-8"?>
<ds:datastoreItem xmlns:ds="http://schemas.openxmlformats.org/officeDocument/2006/customXml" ds:itemID="{4650B0AD-8254-4DFD-9078-B65356D277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2-67, Att.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Humrichouse \ Bryan \ D</dc:creator>
  <cp:lastModifiedBy>Ryan \ John \ Robert</cp:lastModifiedBy>
  <cp:lastPrinted>2024-08-02T17:42:02Z</cp:lastPrinted>
  <dcterms:created xsi:type="dcterms:W3CDTF">2024-08-02T16:38:11Z</dcterms:created>
  <dcterms:modified xsi:type="dcterms:W3CDTF">2024-08-03T20:41:59Z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0x01010023D3BF6419712D41B897E776747B2DEC</vt:lpwstr>
  </property>
</Properties>
</file>