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Jackson Purchase\Case No. 2024-00085\"/>
    </mc:Choice>
  </mc:AlternateContent>
  <xr:revisionPtr revIDLastSave="0" documentId="8_{6AAD9161-B975-489E-9EFE-EBC16AC36B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GRM-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27" i="1"/>
  <c r="G19" i="1" l="1"/>
  <c r="G12" i="1" l="1"/>
  <c r="G14" i="1"/>
  <c r="C12" i="1"/>
  <c r="C14" i="1" s="1"/>
  <c r="C17" i="1" s="1"/>
  <c r="C19" i="1" s="1"/>
  <c r="G23" i="1" l="1"/>
  <c r="G33" i="1"/>
  <c r="G17" i="1"/>
  <c r="G37" i="1" s="1"/>
  <c r="G39" i="1" s="1"/>
  <c r="C21" i="1" l="1"/>
  <c r="C23" i="1" s="1"/>
  <c r="C25" i="1" s="1"/>
  <c r="C27" i="1" l="1"/>
  <c r="C29" i="1" s="1"/>
  <c r="C31" i="1" s="1"/>
  <c r="C33" i="1" s="1"/>
  <c r="C35" i="1" s="1"/>
  <c r="C37" i="1" s="1"/>
  <c r="C39" i="1" s="1"/>
</calcChain>
</file>

<file path=xl/sharedStrings.xml><?xml version="1.0" encoding="utf-8"?>
<sst xmlns="http://schemas.openxmlformats.org/spreadsheetml/2006/main" count="27" uniqueCount="27">
  <si>
    <t>Total Revenue Requirement Adjustments</t>
  </si>
  <si>
    <t>Line</t>
  </si>
  <si>
    <t>Amount</t>
  </si>
  <si>
    <t>Description</t>
  </si>
  <si>
    <t>(1)</t>
  </si>
  <si>
    <t>Rate Case Expense</t>
  </si>
  <si>
    <t>Right of Way Expense</t>
  </si>
  <si>
    <t>Time Interest Earned Ratio (TIER)</t>
  </si>
  <si>
    <t>Wage and Salaries</t>
  </si>
  <si>
    <t>Incentive Compensation</t>
  </si>
  <si>
    <t>OAG Proposed Revenue Deficiency</t>
  </si>
  <si>
    <t>Improperly Booked Expenses</t>
  </si>
  <si>
    <t>Overtime Wages</t>
  </si>
  <si>
    <t>____________</t>
  </si>
  <si>
    <t>TABLE GRM-1</t>
  </si>
  <si>
    <t>Sources &amp; notes:</t>
  </si>
  <si>
    <t>Total Additional OAG Adjustments</t>
  </si>
  <si>
    <t>Additional OAG Adjustments:</t>
  </si>
  <si>
    <t>Healthcare Costs</t>
  </si>
  <si>
    <t>Retirement Benefits</t>
  </si>
  <si>
    <r>
      <t>JPEC Claimed Revenue Deficiency</t>
    </r>
    <r>
      <rPr>
        <vertAlign val="superscript"/>
        <sz val="12"/>
        <color theme="1"/>
        <rFont val="Times New Roman"/>
        <family val="1"/>
      </rPr>
      <t>1</t>
    </r>
  </si>
  <si>
    <r>
      <t>Donations and Dues Error</t>
    </r>
    <r>
      <rPr>
        <vertAlign val="superscript"/>
        <sz val="12"/>
        <color theme="1"/>
        <rFont val="Times New Roman"/>
        <family val="1"/>
      </rPr>
      <t>2</t>
    </r>
  </si>
  <si>
    <r>
      <t>Net JPEC Claimed Revenue Deficiency (as revised)</t>
    </r>
    <r>
      <rPr>
        <vertAlign val="superscript"/>
        <sz val="12"/>
        <color theme="1"/>
        <rFont val="Times New Roman"/>
        <family val="1"/>
      </rPr>
      <t>3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</si>
  <si>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Company Exhibit JW-2, Page 1 as filed on May 1, 2024.</t>
    </r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</si>
  <si>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Company Exhibit JW-2, Page 1 as refiled on July 10, 2024.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</si>
  <si>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OAG adjustment - see this testimony in Section III. OAG questioned this mistake in DR 2-30. In response to this data request, JPEC provided a revised revenue requirement.</t>
    </r>
  </si>
  <si>
    <t>Employee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</si>
</sst>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164" fontId="3" fillId="2" borderId="0" xfId="1" applyNumberFormat="1" applyFont="1" applyFill="1" applyBorder="1"/>
    <xf numFmtId="0" fontId="3" fillId="2" borderId="0" xfId="0" applyFont="1" applyFill="1" applyBorder="1" applyAlignment="1">
      <alignment horizontal="left"/>
    </xf>
    <xf numFmtId="164" fontId="3" fillId="2" borderId="1" xfId="1" applyNumberFormat="1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left" indent="1"/>
    </xf>
    <xf numFmtId="164" fontId="3" fillId="2" borderId="0" xfId="1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3" fillId="2" borderId="9" xfId="0" applyNumberFormat="1" applyFont="1" applyFill="1" applyBorder="1"/>
    <xf numFmtId="0" fontId="3" fillId="2" borderId="7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5"/>
  <sheetViews>
    <sheetView tabSelected="1" workbookViewId="0"/>
  </sheetViews>
  <sheetFormatPr defaultRowHeight="14" x14ac:dyDescent="0.3"/>
  <cols>
    <col min="1" max="2" width="1.58203125" customWidth="1"/>
    <col min="3" max="3" width="4.75" style="1" bestFit="1" customWidth="1"/>
    <col min="4" max="4" width="1.58203125" customWidth="1"/>
    <col min="5" max="5" width="45.58203125" customWidth="1"/>
    <col min="6" max="6" width="1.58203125" customWidth="1"/>
    <col min="7" max="7" width="12.83203125" customWidth="1"/>
    <col min="8" max="8" width="1.58203125" customWidth="1"/>
    <col min="11" max="11" width="11.75" bestFit="1" customWidth="1"/>
    <col min="14" max="14" width="11.75" bestFit="1" customWidth="1"/>
  </cols>
  <sheetData>
    <row r="2" spans="2:8" ht="15.5" x14ac:dyDescent="0.35">
      <c r="B2" s="3"/>
      <c r="C2" s="4"/>
      <c r="D2" s="5"/>
      <c r="E2" s="5"/>
      <c r="F2" s="5"/>
      <c r="G2" s="5"/>
      <c r="H2" s="6"/>
    </row>
    <row r="3" spans="2:8" ht="15.5" x14ac:dyDescent="0.35">
      <c r="B3" s="7"/>
      <c r="C3" s="25" t="s">
        <v>14</v>
      </c>
      <c r="D3" s="25"/>
      <c r="E3" s="25"/>
      <c r="F3" s="25"/>
      <c r="G3" s="25"/>
      <c r="H3" s="8"/>
    </row>
    <row r="4" spans="2:8" ht="15.5" x14ac:dyDescent="0.35">
      <c r="B4" s="7"/>
      <c r="C4" s="9"/>
      <c r="D4" s="10"/>
      <c r="E4" s="10"/>
      <c r="F4" s="10"/>
      <c r="G4" s="10"/>
      <c r="H4" s="8"/>
    </row>
    <row r="5" spans="2:8" ht="15.5" x14ac:dyDescent="0.35">
      <c r="B5" s="7"/>
      <c r="C5" s="26" t="s">
        <v>0</v>
      </c>
      <c r="D5" s="26"/>
      <c r="E5" s="26"/>
      <c r="F5" s="26"/>
      <c r="G5" s="26"/>
      <c r="H5" s="8"/>
    </row>
    <row r="6" spans="2:8" ht="15.5" x14ac:dyDescent="0.35">
      <c r="B6" s="7"/>
      <c r="C6" s="9"/>
      <c r="D6" s="10"/>
      <c r="E6" s="10"/>
      <c r="F6" s="10"/>
      <c r="G6" s="10"/>
      <c r="H6" s="8"/>
    </row>
    <row r="7" spans="2:8" ht="15.5" x14ac:dyDescent="0.35">
      <c r="B7" s="7"/>
      <c r="C7" s="11" t="s">
        <v>1</v>
      </c>
      <c r="D7" s="10"/>
      <c r="E7" s="11" t="s">
        <v>3</v>
      </c>
      <c r="F7" s="10"/>
      <c r="G7" s="11" t="s">
        <v>2</v>
      </c>
      <c r="H7" s="8"/>
    </row>
    <row r="8" spans="2:8" ht="15.5" x14ac:dyDescent="0.35">
      <c r="B8" s="7"/>
      <c r="C8" s="9"/>
      <c r="D8" s="10"/>
      <c r="E8" s="10"/>
      <c r="F8" s="10"/>
      <c r="G8" s="12" t="s">
        <v>4</v>
      </c>
      <c r="H8" s="8"/>
    </row>
    <row r="9" spans="2:8" ht="15.5" x14ac:dyDescent="0.35">
      <c r="B9" s="7"/>
      <c r="C9" s="9"/>
      <c r="D9" s="10"/>
      <c r="E9" s="10"/>
      <c r="F9" s="10"/>
      <c r="G9" s="10"/>
      <c r="H9" s="8"/>
    </row>
    <row r="10" spans="2:8" ht="18.5" x14ac:dyDescent="0.35">
      <c r="B10" s="7"/>
      <c r="C10" s="9">
        <v>1</v>
      </c>
      <c r="D10" s="10"/>
      <c r="E10" s="10" t="s">
        <v>20</v>
      </c>
      <c r="F10" s="10"/>
      <c r="G10" s="13">
        <v>5586197</v>
      </c>
      <c r="H10" s="8"/>
    </row>
    <row r="11" spans="2:8" ht="15.5" x14ac:dyDescent="0.35">
      <c r="B11" s="7"/>
      <c r="C11" s="9"/>
      <c r="D11" s="10"/>
      <c r="E11" s="10"/>
      <c r="F11" s="10"/>
      <c r="G11" s="13"/>
      <c r="H11" s="8"/>
    </row>
    <row r="12" spans="2:8" ht="18.5" x14ac:dyDescent="0.35">
      <c r="B12" s="7"/>
      <c r="C12" s="9">
        <f>C10+1</f>
        <v>2</v>
      </c>
      <c r="D12" s="10"/>
      <c r="E12" s="14" t="s">
        <v>21</v>
      </c>
      <c r="F12" s="10"/>
      <c r="G12" s="15">
        <f>-455665.61*2</f>
        <v>-911331.22</v>
      </c>
      <c r="H12" s="8"/>
    </row>
    <row r="13" spans="2:8" ht="15.5" x14ac:dyDescent="0.35">
      <c r="B13" s="7"/>
      <c r="C13" s="9"/>
      <c r="D13" s="10"/>
      <c r="E13" s="10"/>
      <c r="F13" s="10"/>
      <c r="G13" s="13"/>
      <c r="H13" s="8"/>
    </row>
    <row r="14" spans="2:8" ht="18.5" x14ac:dyDescent="0.35">
      <c r="B14" s="7"/>
      <c r="C14" s="9">
        <f>C12+1</f>
        <v>3</v>
      </c>
      <c r="D14" s="10"/>
      <c r="E14" s="10" t="s">
        <v>22</v>
      </c>
      <c r="F14" s="10"/>
      <c r="G14" s="13">
        <f>G10+G12</f>
        <v>4674865.78</v>
      </c>
      <c r="H14" s="8"/>
    </row>
    <row r="15" spans="2:8" ht="15.5" x14ac:dyDescent="0.35">
      <c r="B15" s="7"/>
      <c r="C15" s="9"/>
      <c r="D15" s="10"/>
      <c r="E15" s="10"/>
      <c r="F15" s="10"/>
      <c r="G15" s="10"/>
      <c r="H15" s="8"/>
    </row>
    <row r="16" spans="2:8" ht="15.5" x14ac:dyDescent="0.35">
      <c r="B16" s="7"/>
      <c r="C16" s="9"/>
      <c r="D16" s="10"/>
      <c r="E16" s="16" t="s">
        <v>17</v>
      </c>
      <c r="F16" s="10"/>
      <c r="G16" s="10"/>
      <c r="H16" s="8"/>
    </row>
    <row r="17" spans="2:8" ht="15.5" x14ac:dyDescent="0.35">
      <c r="B17" s="7"/>
      <c r="C17" s="9">
        <f>C14+1</f>
        <v>4</v>
      </c>
      <c r="D17" s="10"/>
      <c r="E17" s="17" t="s">
        <v>6</v>
      </c>
      <c r="F17" s="10"/>
      <c r="G17" s="13">
        <f>-1113716</f>
        <v>-1113716</v>
      </c>
      <c r="H17" s="8"/>
    </row>
    <row r="18" spans="2:8" ht="15.5" x14ac:dyDescent="0.35">
      <c r="B18" s="7"/>
      <c r="C18" s="9"/>
      <c r="D18" s="10"/>
      <c r="E18" s="17"/>
      <c r="F18" s="10"/>
      <c r="G18" s="13"/>
      <c r="H18" s="8"/>
    </row>
    <row r="19" spans="2:8" ht="15.5" x14ac:dyDescent="0.35">
      <c r="B19" s="7"/>
      <c r="C19" s="9">
        <f>C17+1</f>
        <v>5</v>
      </c>
      <c r="D19" s="10"/>
      <c r="E19" s="17" t="s">
        <v>5</v>
      </c>
      <c r="F19" s="10"/>
      <c r="G19" s="13">
        <f>-19627</f>
        <v>-19627</v>
      </c>
      <c r="H19" s="8"/>
    </row>
    <row r="20" spans="2:8" ht="15.5" x14ac:dyDescent="0.35">
      <c r="B20" s="7"/>
      <c r="C20" s="9"/>
      <c r="D20" s="10"/>
      <c r="E20" s="17"/>
      <c r="F20" s="10"/>
      <c r="G20" s="13"/>
      <c r="H20" s="8"/>
    </row>
    <row r="21" spans="2:8" ht="15.5" x14ac:dyDescent="0.35">
      <c r="B21" s="7"/>
      <c r="C21" s="9">
        <f>C19+1</f>
        <v>6</v>
      </c>
      <c r="D21" s="10"/>
      <c r="E21" s="17" t="s">
        <v>8</v>
      </c>
      <c r="F21" s="10"/>
      <c r="G21" s="18">
        <v>-320030</v>
      </c>
      <c r="H21" s="8"/>
    </row>
    <row r="22" spans="2:8" ht="15.5" x14ac:dyDescent="0.35">
      <c r="B22" s="7"/>
      <c r="C22" s="9"/>
      <c r="D22" s="10"/>
      <c r="E22" s="17"/>
      <c r="F22" s="10"/>
      <c r="G22" s="18"/>
      <c r="H22" s="8"/>
    </row>
    <row r="23" spans="2:8" ht="15.5" x14ac:dyDescent="0.35">
      <c r="B23" s="7"/>
      <c r="C23" s="9">
        <f>C21+1</f>
        <v>7</v>
      </c>
      <c r="D23" s="10"/>
      <c r="E23" s="17" t="s">
        <v>12</v>
      </c>
      <c r="F23" s="10"/>
      <c r="G23" s="18">
        <f>-268038</f>
        <v>-268038</v>
      </c>
      <c r="H23" s="8"/>
    </row>
    <row r="24" spans="2:8" ht="15.5" x14ac:dyDescent="0.35">
      <c r="B24" s="7"/>
      <c r="C24" s="9"/>
      <c r="D24" s="10"/>
      <c r="E24" s="17"/>
      <c r="F24" s="10"/>
      <c r="G24" s="18"/>
      <c r="H24" s="8"/>
    </row>
    <row r="25" spans="2:8" ht="15.5" x14ac:dyDescent="0.35">
      <c r="B25" s="7"/>
      <c r="C25" s="9">
        <f>C23+1</f>
        <v>8</v>
      </c>
      <c r="D25" s="10"/>
      <c r="E25" s="17" t="s">
        <v>9</v>
      </c>
      <c r="F25" s="10"/>
      <c r="G25" s="18">
        <v>-34414</v>
      </c>
      <c r="H25" s="8"/>
    </row>
    <row r="26" spans="2:8" ht="15.5" x14ac:dyDescent="0.35">
      <c r="B26" s="7"/>
      <c r="C26" s="9"/>
      <c r="D26" s="10"/>
      <c r="E26" s="17"/>
      <c r="F26" s="10"/>
      <c r="G26" s="13"/>
      <c r="H26" s="8"/>
    </row>
    <row r="27" spans="2:8" ht="15.5" x14ac:dyDescent="0.35">
      <c r="B27" s="7"/>
      <c r="C27" s="9">
        <f>C25+1</f>
        <v>9</v>
      </c>
      <c r="D27" s="10"/>
      <c r="E27" s="17" t="s">
        <v>26</v>
      </c>
      <c r="F27" s="10"/>
      <c r="G27" s="13">
        <f>-3269</f>
        <v>-3269</v>
      </c>
      <c r="H27" s="8"/>
    </row>
    <row r="28" spans="2:8" ht="15.5" x14ac:dyDescent="0.35">
      <c r="B28" s="7"/>
      <c r="C28" s="9"/>
      <c r="D28" s="10"/>
      <c r="E28" s="17"/>
      <c r="F28" s="10"/>
      <c r="G28" s="13"/>
      <c r="H28" s="8"/>
    </row>
    <row r="29" spans="2:8" ht="15.5" x14ac:dyDescent="0.35">
      <c r="B29" s="7"/>
      <c r="C29" s="9">
        <f>C27+1</f>
        <v>10</v>
      </c>
      <c r="D29" s="10"/>
      <c r="E29" s="17" t="s">
        <v>18</v>
      </c>
      <c r="F29" s="10"/>
      <c r="G29" s="13">
        <v>-202049</v>
      </c>
      <c r="H29" s="8"/>
    </row>
    <row r="30" spans="2:8" ht="15.5" x14ac:dyDescent="0.35">
      <c r="B30" s="7"/>
      <c r="C30" s="9"/>
      <c r="D30" s="10"/>
      <c r="E30" s="17"/>
      <c r="F30" s="10"/>
      <c r="G30" s="13"/>
      <c r="H30" s="8"/>
    </row>
    <row r="31" spans="2:8" ht="15.5" x14ac:dyDescent="0.35">
      <c r="B31" s="7"/>
      <c r="C31" s="9">
        <f>C29+1</f>
        <v>11</v>
      </c>
      <c r="D31" s="10"/>
      <c r="E31" s="17" t="s">
        <v>19</v>
      </c>
      <c r="F31" s="10"/>
      <c r="G31" s="13">
        <v>-23390</v>
      </c>
      <c r="H31" s="8"/>
    </row>
    <row r="32" spans="2:8" ht="15.5" x14ac:dyDescent="0.35">
      <c r="B32" s="7"/>
      <c r="C32" s="9"/>
      <c r="D32" s="10"/>
      <c r="E32" s="17"/>
      <c r="F32" s="10"/>
      <c r="G32" s="13"/>
      <c r="H32" s="8"/>
    </row>
    <row r="33" spans="2:14" ht="15.5" x14ac:dyDescent="0.35">
      <c r="B33" s="7"/>
      <c r="C33" s="9">
        <f>C31+1</f>
        <v>12</v>
      </c>
      <c r="D33" s="10"/>
      <c r="E33" s="17" t="s">
        <v>11</v>
      </c>
      <c r="F33" s="10"/>
      <c r="G33" s="13">
        <f>-57964</f>
        <v>-57964</v>
      </c>
      <c r="H33" s="8"/>
    </row>
    <row r="34" spans="2:14" ht="15.5" x14ac:dyDescent="0.35">
      <c r="B34" s="7"/>
      <c r="C34" s="9"/>
      <c r="D34" s="10"/>
      <c r="E34" s="17"/>
      <c r="F34" s="10"/>
      <c r="G34" s="13"/>
      <c r="H34" s="8"/>
    </row>
    <row r="35" spans="2:14" ht="15.5" x14ac:dyDescent="0.35">
      <c r="B35" s="7"/>
      <c r="C35" s="9">
        <f>C33+1</f>
        <v>13</v>
      </c>
      <c r="D35" s="10"/>
      <c r="E35" s="17" t="s">
        <v>7</v>
      </c>
      <c r="F35" s="10"/>
      <c r="G35" s="15">
        <f>-398160</f>
        <v>-398160</v>
      </c>
      <c r="H35" s="8"/>
    </row>
    <row r="36" spans="2:14" ht="15.5" x14ac:dyDescent="0.35">
      <c r="B36" s="7"/>
      <c r="C36" s="9"/>
      <c r="D36" s="10"/>
      <c r="E36" s="10"/>
      <c r="F36" s="10"/>
      <c r="G36" s="13"/>
      <c r="H36" s="8"/>
      <c r="N36" s="2"/>
    </row>
    <row r="37" spans="2:14" ht="15.5" x14ac:dyDescent="0.35">
      <c r="B37" s="7"/>
      <c r="C37" s="9">
        <f>C35+1</f>
        <v>14</v>
      </c>
      <c r="D37" s="10"/>
      <c r="E37" s="10" t="s">
        <v>16</v>
      </c>
      <c r="F37" s="10"/>
      <c r="G37" s="19">
        <f>SUM(G17:G35)</f>
        <v>-2440657</v>
      </c>
      <c r="H37" s="8"/>
      <c r="K37" s="2"/>
    </row>
    <row r="38" spans="2:14" ht="15.5" x14ac:dyDescent="0.35">
      <c r="B38" s="7"/>
      <c r="C38" s="9"/>
      <c r="D38" s="10"/>
      <c r="E38" s="10"/>
      <c r="F38" s="10"/>
      <c r="G38" s="10"/>
      <c r="H38" s="8"/>
    </row>
    <row r="39" spans="2:14" ht="16" thickBot="1" x14ac:dyDescent="0.4">
      <c r="B39" s="7"/>
      <c r="C39" s="9">
        <f>C37+1</f>
        <v>15</v>
      </c>
      <c r="D39" s="10"/>
      <c r="E39" s="10" t="s">
        <v>10</v>
      </c>
      <c r="F39" s="10"/>
      <c r="G39" s="20">
        <f>G14+G37</f>
        <v>2234208.7800000003</v>
      </c>
      <c r="H39" s="8"/>
    </row>
    <row r="40" spans="2:14" ht="16" thickTop="1" x14ac:dyDescent="0.35">
      <c r="B40" s="7"/>
      <c r="C40" s="14" t="s">
        <v>13</v>
      </c>
      <c r="D40" s="10"/>
      <c r="E40" s="10"/>
      <c r="F40" s="10"/>
      <c r="G40" s="10"/>
      <c r="H40" s="8"/>
    </row>
    <row r="41" spans="2:14" ht="15.5" x14ac:dyDescent="0.35">
      <c r="B41" s="7"/>
      <c r="C41" s="14" t="s">
        <v>15</v>
      </c>
      <c r="D41" s="10"/>
      <c r="E41" s="10"/>
      <c r="F41" s="10"/>
      <c r="G41" s="10"/>
      <c r="H41" s="8"/>
    </row>
    <row r="42" spans="2:14" ht="18.5" x14ac:dyDescent="0.35">
      <c r="B42" s="7"/>
      <c r="C42" s="14" t="s">
        <v>23</v>
      </c>
      <c r="D42" s="10"/>
      <c r="E42" s="10"/>
      <c r="F42" s="10"/>
      <c r="G42" s="10"/>
      <c r="H42" s="8"/>
    </row>
    <row r="43" spans="2:14" ht="32.25" customHeight="1" x14ac:dyDescent="0.35">
      <c r="B43" s="7"/>
      <c r="C43" s="27" t="s">
        <v>25</v>
      </c>
      <c r="D43" s="27"/>
      <c r="E43" s="27"/>
      <c r="F43" s="27"/>
      <c r="G43" s="27"/>
      <c r="H43" s="8"/>
    </row>
    <row r="44" spans="2:14" ht="18.5" x14ac:dyDescent="0.35">
      <c r="B44" s="7"/>
      <c r="C44" s="14" t="s">
        <v>24</v>
      </c>
      <c r="D44" s="10"/>
      <c r="E44" s="10"/>
      <c r="F44" s="10"/>
      <c r="G44" s="10"/>
      <c r="H44" s="8"/>
    </row>
    <row r="45" spans="2:14" ht="15.5" x14ac:dyDescent="0.35">
      <c r="B45" s="21"/>
      <c r="C45" s="22"/>
      <c r="D45" s="23"/>
      <c r="E45" s="23"/>
      <c r="F45" s="23"/>
      <c r="G45" s="23"/>
      <c r="H45" s="24"/>
    </row>
  </sheetData>
  <mergeCells count="3">
    <mergeCell ref="C3:G3"/>
    <mergeCell ref="C5:G5"/>
    <mergeCell ref="C43:G43"/>
  </mergeCells>
  <pageMargins left="0.7" right="0.7" top="0.75" bottom="0.75" header="0.3" footer="0.3"/>
  <pageSetup orientation="portrait" r:id="rId1"/>
  <ignoredErrors>
    <ignoredError sqref="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GRM-1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Haarmann</dc:creator>
  <cp:lastModifiedBy>angela.goad</cp:lastModifiedBy>
  <dcterms:created xsi:type="dcterms:W3CDTF">2024-07-12T16:04:53Z</dcterms:created>
  <dcterms:modified xsi:type="dcterms:W3CDTF">2024-08-13T18:55:08Z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{70160D66-FD63-4583-B5B6-552781EB2AB2}</vt:lpwstr>
  </property>
</Properties>
</file>