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PSC\Rate Case\Rate Case 2024\First Data Request - AG\"/>
    </mc:Choice>
  </mc:AlternateContent>
  <xr:revisionPtr revIDLastSave="0" documentId="13_ncr:1_{130078E2-D0BB-4CB3-8097-D6DB0BD034B2}" xr6:coauthVersionLast="47" xr6:coauthVersionMax="47" xr10:uidLastSave="{00000000-0000-0000-0000-000000000000}"/>
  <bookViews>
    <workbookView xWindow="28680" yWindow="-120" windowWidth="29040" windowHeight="15840" xr2:uid="{9726547E-58E1-4CBD-89A9-95AC1B6634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<sst xmlns="http://schemas.openxmlformats.org/spreadsheetml/2006/main" count="19" uniqueCount="12">
  <si>
    <t>53c - Budgeted ROW miles trimmed</t>
  </si>
  <si>
    <t>53d - Actual ROW miles trimmed</t>
  </si>
  <si>
    <t>Jackson Purchase Energy Corporation</t>
  </si>
  <si>
    <t>Case No. 2024-00085</t>
  </si>
  <si>
    <t>Request 53</t>
  </si>
  <si>
    <t>*Note: Budgeted and Actual ROW expenses above include totals for right-of-way circuit cutting, tree trimming, and chemical spraying for maintenance.</t>
  </si>
  <si>
    <t>53a - Budgeted ROW maintenance expense*</t>
  </si>
  <si>
    <t>53b - Actual ROW maintenance expense*</t>
  </si>
  <si>
    <t>2024**</t>
  </si>
  <si>
    <t>**Note: 2024 Actual ROW expense are final amounts as of April 30, 2024.</t>
  </si>
  <si>
    <t>***See note below</t>
  </si>
  <si>
    <t>***Note: Due to turnover in Operations and Accounting, budget data from 2017 and 2018 as well as number of miles trimmed in 2014-2019 are unknown.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</si>
</sst>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 applyAlignment="1">
      <alignment horizontal="center"/>
    </xf>
    <xf numFmtId="164" fontId="0" fillId="0" borderId="0" xfId="1" applyNumberFormat="1" applyFont="1"/>
    <xf numFmtId="44" fontId="0" fillId="0" borderId="0" xfId="2" applyFont="1" applyFill="1"/>
    <xf numFmtId="44" fontId="0" fillId="0" borderId="0" xfId="2" applyFont="1"/>
    <xf numFmtId="0" fontId="16" fillId="0" borderId="0" xfId="0" applyFon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B3459-84B2-4038-9E03-18CA3DE6BA65}">
  <dimension ref="A1:L13"/>
  <sheetViews>
    <sheetView tabSelected="1" workbookViewId="0">
      <selection activeCell="G22" sqref="G22"/>
    </sheetView>
  </sheetViews>
  <sheetFormatPr defaultRowHeight="15" x14ac:dyDescent="0.25"/>
  <cols>
    <col min="1" max="1" width="39.140625" bestFit="1" customWidth="1"/>
    <col min="2" max="7" width="18.5703125" customWidth="1"/>
    <col min="8" max="12" width="14.28515625" bestFit="1" customWidth="1"/>
  </cols>
  <sheetData>
    <row r="1" spans="1:12" x14ac:dyDescent="0.25">
      <c r="A1" s="5" t="s">
        <v>2</v>
      </c>
    </row>
    <row r="2" spans="1:12" x14ac:dyDescent="0.25">
      <c r="A2" s="5" t="s">
        <v>3</v>
      </c>
    </row>
    <row r="3" spans="1:12" x14ac:dyDescent="0.25">
      <c r="A3" s="5" t="s">
        <v>4</v>
      </c>
    </row>
    <row r="5" spans="1:12" s="1" customFormat="1" x14ac:dyDescent="0.25">
      <c r="B5" s="1">
        <v>2014</v>
      </c>
      <c r="C5" s="1">
        <v>2015</v>
      </c>
      <c r="D5" s="1">
        <v>2016</v>
      </c>
      <c r="E5" s="1">
        <v>2017</v>
      </c>
      <c r="F5" s="1">
        <v>2018</v>
      </c>
      <c r="G5" s="1">
        <v>2019</v>
      </c>
      <c r="H5" s="1">
        <v>2020</v>
      </c>
      <c r="I5" s="1">
        <v>2021</v>
      </c>
      <c r="J5" s="1">
        <v>2022</v>
      </c>
      <c r="K5" s="1">
        <v>2023</v>
      </c>
      <c r="L5" s="1" t="s">
        <v>8</v>
      </c>
    </row>
    <row r="6" spans="1:12" x14ac:dyDescent="0.25">
      <c r="A6" t="s">
        <v>6</v>
      </c>
      <c r="B6" s="3">
        <v>1505000</v>
      </c>
      <c r="C6" s="3">
        <v>1315000</v>
      </c>
      <c r="D6" s="3">
        <v>1305000</v>
      </c>
      <c r="E6" s="3" t="s">
        <v>10</v>
      </c>
      <c r="F6" s="3" t="s">
        <v>10</v>
      </c>
      <c r="G6" s="4">
        <v>1433000</v>
      </c>
      <c r="H6" s="4">
        <v>1650312</v>
      </c>
      <c r="I6" s="4">
        <v>1961396</v>
      </c>
      <c r="J6" s="4">
        <v>5553000</v>
      </c>
      <c r="K6" s="4">
        <v>4106000</v>
      </c>
      <c r="L6" s="4">
        <v>3417000</v>
      </c>
    </row>
    <row r="7" spans="1:12" x14ac:dyDescent="0.25">
      <c r="A7" t="s">
        <v>7</v>
      </c>
      <c r="B7" s="4">
        <f>105089.75+268459.14+805468.17</f>
        <v>1179017.06</v>
      </c>
      <c r="C7" s="4">
        <f>850057.12+341041.3+53722.25</f>
        <v>1244820.67</v>
      </c>
      <c r="D7" s="4">
        <f>58533.75+310225.05+1163919.54</f>
        <v>1532678.34</v>
      </c>
      <c r="E7" s="4">
        <f>912201.95+264315.61+70674.27</f>
        <v>1247191.83</v>
      </c>
      <c r="F7" s="4">
        <f>72279.67+308581.04+885717.79</f>
        <v>1266578.5</v>
      </c>
      <c r="G7" s="4">
        <f>535752.58+322062.46+67265.29</f>
        <v>925080.33000000007</v>
      </c>
      <c r="H7" s="4">
        <f>4031.13+351650.98+1426653.72</f>
        <v>1782335.83</v>
      </c>
      <c r="I7" s="4">
        <f>1027676.92+445818.7+7556.25</f>
        <v>1481051.87</v>
      </c>
      <c r="J7" s="4">
        <f>82420.7+824205.75+3648349.91</f>
        <v>4554976.3600000003</v>
      </c>
      <c r="K7" s="4">
        <f>2843469.22+791824.49</f>
        <v>3635293.71</v>
      </c>
      <c r="L7" s="4">
        <f>254011.3+473298.85</f>
        <v>727310.14999999991</v>
      </c>
    </row>
    <row r="8" spans="1:12" x14ac:dyDescent="0.25">
      <c r="A8" t="s">
        <v>0</v>
      </c>
      <c r="B8" s="2">
        <v>443</v>
      </c>
      <c r="C8" s="2">
        <v>441</v>
      </c>
      <c r="D8" s="2">
        <v>456</v>
      </c>
      <c r="E8" s="2">
        <v>446</v>
      </c>
      <c r="F8" s="2">
        <v>443</v>
      </c>
      <c r="G8" s="2">
        <v>441</v>
      </c>
      <c r="H8" s="2">
        <v>203</v>
      </c>
      <c r="I8" s="2">
        <v>80</v>
      </c>
      <c r="J8" s="2">
        <v>309</v>
      </c>
      <c r="K8" s="2">
        <v>175</v>
      </c>
      <c r="L8" s="2">
        <v>190</v>
      </c>
    </row>
    <row r="9" spans="1:12" x14ac:dyDescent="0.25">
      <c r="A9" t="s">
        <v>1</v>
      </c>
      <c r="B9" s="3" t="s">
        <v>10</v>
      </c>
      <c r="C9" s="3" t="s">
        <v>10</v>
      </c>
      <c r="D9" s="3" t="s">
        <v>10</v>
      </c>
      <c r="E9" s="3" t="s">
        <v>10</v>
      </c>
      <c r="F9" s="3" t="s">
        <v>10</v>
      </c>
      <c r="G9" s="3" t="s">
        <v>10</v>
      </c>
      <c r="H9" s="2">
        <v>203</v>
      </c>
      <c r="I9" s="2">
        <v>80</v>
      </c>
      <c r="J9" s="2">
        <v>242</v>
      </c>
      <c r="K9" s="2">
        <v>170</v>
      </c>
      <c r="L9" s="2">
        <v>60</v>
      </c>
    </row>
    <row r="11" spans="1:12" x14ac:dyDescent="0.25">
      <c r="A11" s="5" t="s">
        <v>5</v>
      </c>
    </row>
    <row r="12" spans="1:12" x14ac:dyDescent="0.25">
      <c r="A12" s="5" t="s">
        <v>9</v>
      </c>
    </row>
    <row r="13" spans="1:12" x14ac:dyDescent="0.25">
      <c r="A13" s="5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1A3591-3D7E-45A9-867E-874759B92711}"/>
</file>

<file path=customXml/itemProps2.xml><?xml version="1.0" encoding="utf-8"?>
<ds:datastoreItem xmlns:ds="http://schemas.openxmlformats.org/officeDocument/2006/customXml" ds:itemID="{F6327782-832C-4808-B38D-047B8E5EC1F4}"/>
</file>

<file path=customXml/itemProps3.xml><?xml version="1.0" encoding="utf-8"?>
<ds:datastoreItem xmlns:ds="http://schemas.openxmlformats.org/officeDocument/2006/customXml" ds:itemID="{F3BBA0CC-FD84-4627-A4B1-06ED0A9D89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Meredith Kendall</cp:lastModifiedBy>
  <dcterms:created xsi:type="dcterms:W3CDTF">2024-06-02T18:08:09Z</dcterms:created>
  <dcterms:modified xsi:type="dcterms:W3CDTF">2024-06-09T19:27:03Z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