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U:\PSC\Rate Case\Rate Case 2024\Second Data Request\"/>
    </mc:Choice>
  </mc:AlternateContent>
  <xr:revisionPtr revIDLastSave="0" documentId="13_ncr:1_{1FD89526-4F2F-4109-9992-AC9BD822B496}" xr6:coauthVersionLast="47" xr6:coauthVersionMax="47" xr10:uidLastSave="{00000000-0000-0000-0000-000000000000}"/>
  <bookViews>
    <workbookView xWindow="57480" yWindow="-120" windowWidth="29040" windowHeight="15840" activeTab="3" xr2:uid="{00000000-000D-0000-FFFF-FFFF00000000}"/>
  </bookViews>
  <sheets>
    <sheet name="FY 2021" sheetId="1" r:id="rId1"/>
    <sheet name="FY 2022" sheetId="2" r:id="rId2"/>
    <sheet name="FY 2023" sheetId="3" r:id="rId3"/>
    <sheet name="Test Year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1" i="4" l="1"/>
  <c r="M21" i="4"/>
  <c r="P23" i="4"/>
  <c r="O11" i="4"/>
  <c r="N11" i="4"/>
  <c r="M11" i="4"/>
  <c r="J11" i="4"/>
  <c r="O10" i="4"/>
  <c r="N10" i="4"/>
  <c r="M10" i="4"/>
  <c r="J10" i="4"/>
  <c r="O9" i="4"/>
  <c r="N9" i="4"/>
  <c r="M9" i="4"/>
  <c r="J9" i="4"/>
  <c r="O8" i="4"/>
  <c r="N8" i="4"/>
  <c r="M8" i="4"/>
  <c r="J8" i="4"/>
  <c r="M24" i="4"/>
  <c r="M23" i="4"/>
  <c r="M22" i="4"/>
  <c r="O23" i="4"/>
  <c r="N22" i="4"/>
  <c r="J21" i="4"/>
  <c r="O32" i="4"/>
  <c r="N32" i="4"/>
  <c r="M32" i="4"/>
  <c r="M31" i="4"/>
  <c r="J30" i="4"/>
  <c r="O29" i="4"/>
  <c r="N29" i="4"/>
  <c r="J29" i="4"/>
  <c r="J28" i="4"/>
  <c r="J27" i="4"/>
  <c r="N26" i="4"/>
  <c r="J26" i="4"/>
  <c r="O25" i="4"/>
  <c r="N25" i="4"/>
  <c r="M19" i="4"/>
  <c r="O19" i="4"/>
  <c r="N19" i="4"/>
  <c r="N18" i="4"/>
  <c r="N17" i="4"/>
  <c r="O17" i="4"/>
  <c r="M16" i="4"/>
  <c r="J16" i="4"/>
  <c r="J15" i="4"/>
  <c r="N14" i="4"/>
  <c r="O14" i="4"/>
  <c r="J14" i="4"/>
  <c r="N13" i="4"/>
  <c r="J13" i="4"/>
  <c r="M12" i="4"/>
  <c r="O12" i="4"/>
  <c r="N12" i="4"/>
  <c r="J12" i="4"/>
  <c r="P8" i="4" l="1"/>
  <c r="P11" i="4"/>
  <c r="P9" i="4"/>
  <c r="P10" i="4"/>
  <c r="M13" i="4"/>
  <c r="P13" i="4" s="1"/>
  <c r="J17" i="4"/>
  <c r="M25" i="4"/>
  <c r="O30" i="4"/>
  <c r="O31" i="4"/>
  <c r="O24" i="4"/>
  <c r="N28" i="4"/>
  <c r="N30" i="4"/>
  <c r="J32" i="4"/>
  <c r="P32" i="4" s="1"/>
  <c r="P21" i="4"/>
  <c r="O13" i="4"/>
  <c r="O28" i="4"/>
  <c r="N15" i="4"/>
  <c r="J18" i="4"/>
  <c r="N31" i="4"/>
  <c r="O15" i="4"/>
  <c r="O18" i="4"/>
  <c r="J25" i="4"/>
  <c r="M27" i="4"/>
  <c r="P27" i="4" s="1"/>
  <c r="M26" i="4"/>
  <c r="P26" i="4" s="1"/>
  <c r="O27" i="4"/>
  <c r="J23" i="4"/>
  <c r="N24" i="4"/>
  <c r="N21" i="4"/>
  <c r="J24" i="4"/>
  <c r="O22" i="4"/>
  <c r="J22" i="4"/>
  <c r="P22" i="4" s="1"/>
  <c r="P16" i="4"/>
  <c r="P12" i="4"/>
  <c r="M15" i="4"/>
  <c r="O26" i="4"/>
  <c r="N27" i="4"/>
  <c r="M28" i="4"/>
  <c r="P28" i="4" s="1"/>
  <c r="J31" i="4"/>
  <c r="P31" i="4" s="1"/>
  <c r="N23" i="4"/>
  <c r="N16" i="4"/>
  <c r="M17" i="4"/>
  <c r="M29" i="4"/>
  <c r="P29" i="4" s="1"/>
  <c r="M14" i="4"/>
  <c r="O16" i="4"/>
  <c r="M18" i="4"/>
  <c r="M30" i="4"/>
  <c r="J19" i="4"/>
  <c r="P19" i="4" s="1"/>
  <c r="N14" i="3"/>
  <c r="N13" i="3"/>
  <c r="M9" i="2"/>
  <c r="M14" i="1"/>
  <c r="O13" i="1"/>
  <c r="O32" i="3"/>
  <c r="N29" i="3"/>
  <c r="O28" i="3"/>
  <c r="N25" i="3"/>
  <c r="O24" i="3"/>
  <c r="N21" i="3"/>
  <c r="N9" i="3"/>
  <c r="O12" i="3"/>
  <c r="O30" i="3"/>
  <c r="O31" i="3"/>
  <c r="O32" i="1"/>
  <c r="N32" i="1"/>
  <c r="O31" i="1"/>
  <c r="N31" i="1"/>
  <c r="O30" i="1"/>
  <c r="O29" i="1"/>
  <c r="N29" i="1"/>
  <c r="O28" i="1"/>
  <c r="N28" i="1"/>
  <c r="O27" i="1"/>
  <c r="O26" i="1"/>
  <c r="O25" i="1"/>
  <c r="N25" i="1"/>
  <c r="O24" i="1"/>
  <c r="N24" i="1"/>
  <c r="O23" i="1"/>
  <c r="N23" i="1"/>
  <c r="O22" i="1"/>
  <c r="N22" i="1"/>
  <c r="N9" i="1"/>
  <c r="O9" i="1"/>
  <c r="N10" i="1"/>
  <c r="O10" i="1"/>
  <c r="N11" i="1"/>
  <c r="O11" i="1"/>
  <c r="N12" i="1"/>
  <c r="O12" i="1"/>
  <c r="N13" i="1"/>
  <c r="N14" i="1"/>
  <c r="O14" i="1"/>
  <c r="N15" i="1"/>
  <c r="O15" i="1"/>
  <c r="N16" i="1"/>
  <c r="O16" i="1"/>
  <c r="N17" i="1"/>
  <c r="O17" i="1"/>
  <c r="N18" i="1"/>
  <c r="O18" i="1"/>
  <c r="N19" i="1"/>
  <c r="O19" i="1"/>
  <c r="N21" i="1"/>
  <c r="O21" i="1"/>
  <c r="N26" i="1"/>
  <c r="N27" i="1"/>
  <c r="N30" i="1"/>
  <c r="O8" i="1"/>
  <c r="N8" i="1"/>
  <c r="O9" i="3"/>
  <c r="O10" i="3"/>
  <c r="O11" i="3"/>
  <c r="O13" i="3"/>
  <c r="O15" i="3"/>
  <c r="O17" i="3"/>
  <c r="O18" i="3"/>
  <c r="O8" i="3"/>
  <c r="N16" i="3"/>
  <c r="N17" i="3"/>
  <c r="N18" i="3"/>
  <c r="N19" i="3"/>
  <c r="N10" i="3"/>
  <c r="N11" i="3"/>
  <c r="N8" i="3"/>
  <c r="O27" i="3"/>
  <c r="N32" i="3"/>
  <c r="N26" i="3"/>
  <c r="N30" i="3"/>
  <c r="P17" i="4" l="1"/>
  <c r="N12" i="3"/>
  <c r="N22" i="3"/>
  <c r="N28" i="3"/>
  <c r="O19" i="3"/>
  <c r="P25" i="4"/>
  <c r="O21" i="3"/>
  <c r="O25" i="3"/>
  <c r="O14" i="3"/>
  <c r="O29" i="3"/>
  <c r="N15" i="3"/>
  <c r="O22" i="3"/>
  <c r="O26" i="3"/>
  <c r="N23" i="3"/>
  <c r="N27" i="3"/>
  <c r="O16" i="3"/>
  <c r="O23" i="3"/>
  <c r="N31" i="3"/>
  <c r="N24" i="3"/>
  <c r="P30" i="4"/>
  <c r="P15" i="4"/>
  <c r="P24" i="4"/>
  <c r="P14" i="4"/>
  <c r="P18" i="4"/>
  <c r="O18" i="2" l="1"/>
  <c r="O19" i="2"/>
  <c r="O14" i="2"/>
  <c r="O9" i="2"/>
  <c r="O10" i="2"/>
  <c r="O11" i="2"/>
  <c r="O12" i="2"/>
  <c r="O13" i="2"/>
  <c r="O8" i="2"/>
  <c r="N18" i="2"/>
  <c r="N9" i="2"/>
  <c r="N10" i="2"/>
  <c r="N11" i="2"/>
  <c r="N12" i="2"/>
  <c r="N13" i="2"/>
  <c r="N8" i="2"/>
  <c r="O24" i="2"/>
  <c r="O25" i="2"/>
  <c r="O26" i="2"/>
  <c r="O27" i="2"/>
  <c r="O28" i="2"/>
  <c r="O29" i="2"/>
  <c r="O21" i="2"/>
  <c r="J25" i="2"/>
  <c r="N22" i="2"/>
  <c r="N23" i="2"/>
  <c r="N24" i="2"/>
  <c r="N25" i="2"/>
  <c r="N26" i="2"/>
  <c r="N27" i="2"/>
  <c r="N28" i="2"/>
  <c r="N29" i="2"/>
  <c r="N30" i="2"/>
  <c r="N21" i="2"/>
  <c r="N31" i="2" l="1"/>
  <c r="J26" i="2"/>
  <c r="N16" i="2"/>
  <c r="N15" i="2"/>
  <c r="J23" i="2"/>
  <c r="O23" i="2"/>
  <c r="O17" i="2"/>
  <c r="J30" i="2"/>
  <c r="O30" i="2"/>
  <c r="J22" i="2"/>
  <c r="O22" i="2"/>
  <c r="O16" i="2"/>
  <c r="J27" i="2"/>
  <c r="N17" i="2"/>
  <c r="J24" i="2"/>
  <c r="N32" i="2"/>
  <c r="J21" i="2"/>
  <c r="J29" i="2"/>
  <c r="N14" i="2"/>
  <c r="J28" i="2"/>
  <c r="N19" i="2"/>
  <c r="O15" i="2"/>
  <c r="M32" i="3"/>
  <c r="J32" i="3"/>
  <c r="M31" i="3"/>
  <c r="J31" i="3"/>
  <c r="M30" i="3"/>
  <c r="J30" i="3"/>
  <c r="M29" i="3"/>
  <c r="J29" i="3"/>
  <c r="M28" i="3"/>
  <c r="J28" i="3"/>
  <c r="M27" i="3"/>
  <c r="J27" i="3"/>
  <c r="M26" i="3"/>
  <c r="J26" i="3"/>
  <c r="M25" i="3"/>
  <c r="J25" i="3"/>
  <c r="M24" i="3"/>
  <c r="J24" i="3"/>
  <c r="M23" i="3"/>
  <c r="J23" i="3"/>
  <c r="M22" i="3"/>
  <c r="J22" i="3"/>
  <c r="M21" i="3"/>
  <c r="J21" i="3"/>
  <c r="M19" i="3"/>
  <c r="J19" i="3"/>
  <c r="M18" i="3"/>
  <c r="J18" i="3"/>
  <c r="M17" i="3"/>
  <c r="J17" i="3"/>
  <c r="M16" i="3"/>
  <c r="J16" i="3"/>
  <c r="M15" i="3"/>
  <c r="J15" i="3"/>
  <c r="M14" i="3"/>
  <c r="J14" i="3"/>
  <c r="M13" i="3"/>
  <c r="J13" i="3"/>
  <c r="M12" i="3"/>
  <c r="J12" i="3"/>
  <c r="M11" i="3"/>
  <c r="J11" i="3"/>
  <c r="M10" i="3"/>
  <c r="J10" i="3"/>
  <c r="M9" i="3"/>
  <c r="J9" i="3"/>
  <c r="M8" i="3"/>
  <c r="J8" i="3"/>
  <c r="M32" i="2"/>
  <c r="M31" i="2"/>
  <c r="M30" i="2"/>
  <c r="M29" i="2"/>
  <c r="P29" i="2" s="1"/>
  <c r="M28" i="2"/>
  <c r="M27" i="2"/>
  <c r="M26" i="2"/>
  <c r="M25" i="2"/>
  <c r="P25" i="2" s="1"/>
  <c r="M24" i="2"/>
  <c r="M23" i="2"/>
  <c r="M22" i="2"/>
  <c r="M21" i="2"/>
  <c r="P21" i="2" s="1"/>
  <c r="M19" i="2"/>
  <c r="M18" i="2"/>
  <c r="J18" i="2"/>
  <c r="M17" i="2"/>
  <c r="M16" i="2"/>
  <c r="J16" i="2"/>
  <c r="M15" i="2"/>
  <c r="M14" i="2"/>
  <c r="J14" i="2"/>
  <c r="M13" i="2"/>
  <c r="J13" i="2"/>
  <c r="M12" i="2"/>
  <c r="J12" i="2"/>
  <c r="M11" i="2"/>
  <c r="J11" i="2"/>
  <c r="M10" i="2"/>
  <c r="J10" i="2"/>
  <c r="J9" i="2"/>
  <c r="P9" i="2" s="1"/>
  <c r="M8" i="2"/>
  <c r="J8" i="2"/>
  <c r="M32" i="1"/>
  <c r="M31" i="1"/>
  <c r="P31" i="1" s="1"/>
  <c r="M30" i="1"/>
  <c r="P30" i="1" s="1"/>
  <c r="M29" i="1"/>
  <c r="P29" i="1" s="1"/>
  <c r="M28" i="1"/>
  <c r="M27" i="1"/>
  <c r="M26" i="1"/>
  <c r="M25" i="1"/>
  <c r="M24" i="1"/>
  <c r="P24" i="1" s="1"/>
  <c r="M23" i="1"/>
  <c r="P23" i="1" s="1"/>
  <c r="M22" i="1"/>
  <c r="P22" i="1" s="1"/>
  <c r="M21" i="1"/>
  <c r="P21" i="1" s="1"/>
  <c r="J32" i="1"/>
  <c r="J31" i="1"/>
  <c r="J30" i="1"/>
  <c r="J29" i="1"/>
  <c r="J28" i="1"/>
  <c r="J27" i="1"/>
  <c r="J26" i="1"/>
  <c r="J25" i="1"/>
  <c r="J24" i="1"/>
  <c r="J23" i="1"/>
  <c r="J22" i="1"/>
  <c r="J21" i="1"/>
  <c r="M19" i="1"/>
  <c r="M18" i="1"/>
  <c r="P18" i="1" s="1"/>
  <c r="M17" i="1"/>
  <c r="P17" i="1" s="1"/>
  <c r="M16" i="1"/>
  <c r="M15" i="1"/>
  <c r="M13" i="1"/>
  <c r="M12" i="1"/>
  <c r="M11" i="1"/>
  <c r="P11" i="1" s="1"/>
  <c r="M10" i="1"/>
  <c r="P10" i="1" s="1"/>
  <c r="M9" i="1"/>
  <c r="P9" i="1" s="1"/>
  <c r="M8" i="1"/>
  <c r="P8" i="1" s="1"/>
  <c r="J9" i="1"/>
  <c r="J10" i="1"/>
  <c r="J11" i="1"/>
  <c r="J12" i="1"/>
  <c r="J13" i="1"/>
  <c r="J14" i="1"/>
  <c r="P14" i="1" s="1"/>
  <c r="J15" i="1"/>
  <c r="J16" i="1"/>
  <c r="J17" i="1"/>
  <c r="J18" i="1"/>
  <c r="J19" i="1"/>
  <c r="J8" i="1"/>
  <c r="P22" i="2" l="1"/>
  <c r="J19" i="2"/>
  <c r="J32" i="2"/>
  <c r="O32" i="2"/>
  <c r="P10" i="2"/>
  <c r="P28" i="2"/>
  <c r="P27" i="2"/>
  <c r="P12" i="2"/>
  <c r="P16" i="2"/>
  <c r="P30" i="2"/>
  <c r="J31" i="2"/>
  <c r="P31" i="2" s="1"/>
  <c r="O31" i="2"/>
  <c r="P11" i="2"/>
  <c r="J17" i="2"/>
  <c r="P23" i="2"/>
  <c r="P18" i="2"/>
  <c r="J15" i="2"/>
  <c r="P15" i="2" s="1"/>
  <c r="P8" i="2"/>
  <c r="P13" i="2"/>
  <c r="P17" i="2"/>
  <c r="P24" i="2"/>
  <c r="P16" i="1"/>
  <c r="P25" i="1"/>
  <c r="P13" i="1"/>
  <c r="P26" i="1"/>
  <c r="P12" i="1"/>
  <c r="P27" i="1"/>
  <c r="P15" i="1"/>
  <c r="P28" i="1"/>
  <c r="P8" i="3"/>
  <c r="P21" i="3"/>
  <c r="P29" i="3"/>
  <c r="P13" i="3"/>
  <c r="P12" i="3"/>
  <c r="P30" i="3"/>
  <c r="P18" i="3"/>
  <c r="P31" i="3"/>
  <c r="P25" i="3"/>
  <c r="P26" i="3"/>
  <c r="P14" i="3"/>
  <c r="P27" i="3"/>
  <c r="P16" i="3"/>
  <c r="P9" i="3"/>
  <c r="P22" i="3"/>
  <c r="P10" i="3"/>
  <c r="P23" i="3"/>
  <c r="P11" i="3"/>
  <c r="P15" i="3"/>
  <c r="P24" i="3"/>
  <c r="P28" i="3"/>
  <c r="P19" i="3"/>
  <c r="P17" i="3"/>
  <c r="P19" i="2"/>
  <c r="P14" i="2"/>
  <c r="P19" i="1"/>
  <c r="P32" i="3"/>
  <c r="P32" i="1"/>
  <c r="P32" i="2"/>
  <c r="P26" i="2"/>
</calcChain>
</file>

<file path=xl/sharedStrings.xml><?xml version="1.0" encoding="utf-8"?>
<sst xmlns="http://schemas.openxmlformats.org/spreadsheetml/2006/main" count="272" uniqueCount="34">
  <si>
    <t>Jackson Purchase Energy Corporation</t>
  </si>
  <si>
    <t>Case No. 2024-00085</t>
  </si>
  <si>
    <t>Month</t>
  </si>
  <si>
    <t>Employee</t>
  </si>
  <si>
    <t>Group</t>
  </si>
  <si>
    <t>Number of Full-Time</t>
  </si>
  <si>
    <t>Employees</t>
  </si>
  <si>
    <t>Budget</t>
  </si>
  <si>
    <t>Actual</t>
  </si>
  <si>
    <t>Number of Part-Time</t>
  </si>
  <si>
    <t>Monthly Budget</t>
  </si>
  <si>
    <t>Reg.</t>
  </si>
  <si>
    <t>OT</t>
  </si>
  <si>
    <t>Total</t>
  </si>
  <si>
    <t>Monthly Actual</t>
  </si>
  <si>
    <t>Variance Percent</t>
  </si>
  <si>
    <t>Non-Bargaining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</si>
  <si>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</si>
  <si>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</si>
  <si>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</si>
  <si>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</si>
  <si>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</si>
  <si>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</si>
  <si>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</si>
  <si>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</si>
  <si>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</si>
  <si>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</si>
  <si>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</si>
  <si>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</si>
  <si>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Bargaining</t>
  </si>
  <si>
    <t>Item 18 - Schedule H1 September 2022-August 2023</t>
  </si>
  <si>
    <t>Item 18 - Schedule H1 FY 2023</t>
  </si>
  <si>
    <t>Item 18 - Schedule H1 FY 2022</t>
  </si>
  <si>
    <t>Item 18 - Schedule H1 FY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</si>
</sst>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2" applyNumberFormat="1" applyFo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3" fontId="0" fillId="0" borderId="0" xfId="1" applyFont="1"/>
    <xf numFmtId="164" fontId="0" fillId="0" borderId="0" xfId="0" applyNumberFormat="1"/>
    <xf numFmtId="43" fontId="2" fillId="0" borderId="0" xfId="1" applyFont="1" applyAlignment="1">
      <alignment horizontal="center"/>
    </xf>
    <xf numFmtId="10" fontId="0" fillId="0" borderId="0" xfId="3" applyNumberFormat="1" applyFont="1"/>
    <xf numFmtId="43" fontId="0" fillId="0" borderId="0" xfId="1" applyFont="1" applyFill="1"/>
    <xf numFmtId="44" fontId="0" fillId="0" borderId="0" xfId="0" applyNumberFormat="1"/>
    <xf numFmtId="17" fontId="0" fillId="0" borderId="0" xfId="0" applyNumberFormat="1"/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workbookViewId="0">
      <pane ySplit="7" topLeftCell="A8" activePane="bottomLeft" state="frozen"/>
      <selection pane="bottomLeft" activeCell="S16" sqref="S16"/>
    </sheetView>
  </sheetViews>
  <sheetFormatPr defaultRowHeight="15" x14ac:dyDescent="0.25"/>
  <cols>
    <col min="2" max="2" width="10.85546875" bestFit="1" customWidth="1"/>
    <col min="3" max="3" width="16.7109375" customWidth="1"/>
    <col min="4" max="5" width="14.7109375" customWidth="1"/>
    <col min="6" max="6" width="12.42578125" customWidth="1"/>
    <col min="7" max="7" width="12.7109375" customWidth="1"/>
    <col min="8" max="8" width="12.5703125" bestFit="1" customWidth="1"/>
    <col min="9" max="9" width="11.5703125" bestFit="1" customWidth="1"/>
    <col min="10" max="10" width="12.5703125" bestFit="1" customWidth="1"/>
    <col min="11" max="11" width="11.5703125" bestFit="1" customWidth="1"/>
    <col min="12" max="12" width="10.5703125" bestFit="1" customWidth="1"/>
    <col min="13" max="13" width="11.5703125" bestFit="1" customWidth="1"/>
    <col min="14" max="14" width="10.7109375" bestFit="1" customWidth="1"/>
    <col min="15" max="15" width="9.7109375" bestFit="1" customWidth="1"/>
    <col min="16" max="16" width="10.7109375" bestFit="1" customWidth="1"/>
    <col min="19" max="19" width="11.5703125" bestFit="1" customWidth="1"/>
    <col min="20" max="20" width="13.28515625" style="17" bestFit="1" customWidth="1"/>
  </cols>
  <sheetData>
    <row r="1" spans="1:20" x14ac:dyDescent="0.25">
      <c r="A1" s="4" t="s">
        <v>0</v>
      </c>
    </row>
    <row r="2" spans="1:20" x14ac:dyDescent="0.25">
      <c r="A2" s="4" t="s">
        <v>1</v>
      </c>
    </row>
    <row r="3" spans="1:20" x14ac:dyDescent="0.25">
      <c r="A3" s="4" t="s">
        <v>33</v>
      </c>
    </row>
    <row r="4" spans="1:20" ht="15.75" thickBot="1" x14ac:dyDescent="0.3">
      <c r="A4" s="4"/>
    </row>
    <row r="5" spans="1:20" s="5" customFormat="1" x14ac:dyDescent="0.25">
      <c r="B5" s="1"/>
      <c r="C5" s="7"/>
      <c r="D5" s="27" t="s">
        <v>5</v>
      </c>
      <c r="E5" s="28"/>
      <c r="F5" s="27" t="s">
        <v>9</v>
      </c>
      <c r="G5" s="28"/>
      <c r="H5" s="10"/>
      <c r="I5" s="12"/>
      <c r="J5" s="7"/>
      <c r="K5" s="10"/>
      <c r="L5" s="12"/>
      <c r="M5" s="7"/>
      <c r="N5" s="10"/>
      <c r="O5" s="12"/>
      <c r="P5" s="7"/>
      <c r="T5" s="19"/>
    </row>
    <row r="6" spans="1:20" s="5" customFormat="1" ht="15.75" thickBot="1" x14ac:dyDescent="0.3">
      <c r="B6" s="3"/>
      <c r="C6" s="8" t="s">
        <v>3</v>
      </c>
      <c r="D6" s="24" t="s">
        <v>6</v>
      </c>
      <c r="E6" s="26"/>
      <c r="F6" s="24" t="s">
        <v>6</v>
      </c>
      <c r="G6" s="26"/>
      <c r="H6" s="24" t="s">
        <v>10</v>
      </c>
      <c r="I6" s="25"/>
      <c r="J6" s="26"/>
      <c r="K6" s="24" t="s">
        <v>14</v>
      </c>
      <c r="L6" s="25"/>
      <c r="M6" s="26"/>
      <c r="N6" s="24" t="s">
        <v>15</v>
      </c>
      <c r="O6" s="25"/>
      <c r="P6" s="26"/>
      <c r="T6" s="19"/>
    </row>
    <row r="7" spans="1:20" s="5" customFormat="1" ht="15.75" thickBot="1" x14ac:dyDescent="0.3">
      <c r="B7" s="2" t="s">
        <v>2</v>
      </c>
      <c r="C7" s="9" t="s">
        <v>4</v>
      </c>
      <c r="D7" s="11" t="s">
        <v>7</v>
      </c>
      <c r="E7" s="9" t="s">
        <v>8</v>
      </c>
      <c r="F7" s="11" t="s">
        <v>7</v>
      </c>
      <c r="G7" s="9" t="s">
        <v>8</v>
      </c>
      <c r="H7" s="11" t="s">
        <v>11</v>
      </c>
      <c r="I7" s="13" t="s">
        <v>12</v>
      </c>
      <c r="J7" s="9" t="s">
        <v>13</v>
      </c>
      <c r="K7" s="14" t="s">
        <v>11</v>
      </c>
      <c r="L7" s="15" t="s">
        <v>12</v>
      </c>
      <c r="M7" s="16" t="s">
        <v>13</v>
      </c>
      <c r="N7" s="14" t="s">
        <v>11</v>
      </c>
      <c r="O7" s="15" t="s">
        <v>12</v>
      </c>
      <c r="P7" s="16" t="s">
        <v>13</v>
      </c>
      <c r="T7" s="19"/>
    </row>
    <row r="8" spans="1:20" x14ac:dyDescent="0.25">
      <c r="A8" s="4"/>
      <c r="B8" t="s">
        <v>17</v>
      </c>
      <c r="C8" t="s">
        <v>16</v>
      </c>
      <c r="D8">
        <v>39</v>
      </c>
      <c r="E8">
        <v>39</v>
      </c>
      <c r="H8" s="6">
        <v>233886.83333333334</v>
      </c>
      <c r="I8" s="6">
        <v>5653.583333333333</v>
      </c>
      <c r="J8" s="6">
        <f>+H8+I8</f>
        <v>239540.41666666669</v>
      </c>
      <c r="K8" s="21">
        <v>315539.28000000003</v>
      </c>
      <c r="L8" s="21">
        <v>7575.69</v>
      </c>
      <c r="M8" s="21">
        <f>+K8+L8</f>
        <v>323114.97000000003</v>
      </c>
      <c r="N8" s="20">
        <f>+(K8-H8)/H8</f>
        <v>0.34911091617669804</v>
      </c>
      <c r="O8" s="20">
        <f t="shared" ref="O8:P8" si="0">+(L8-I8)/I8</f>
        <v>0.33998024851495362</v>
      </c>
      <c r="P8" s="20">
        <f t="shared" si="0"/>
        <v>0.34889541604843999</v>
      </c>
    </row>
    <row r="9" spans="1:20" x14ac:dyDescent="0.25">
      <c r="B9" t="s">
        <v>18</v>
      </c>
      <c r="C9" t="s">
        <v>16</v>
      </c>
      <c r="D9">
        <v>39</v>
      </c>
      <c r="E9">
        <v>39</v>
      </c>
      <c r="H9" s="6">
        <v>233886.83333333334</v>
      </c>
      <c r="I9" s="6">
        <v>5653.583333333333</v>
      </c>
      <c r="J9" s="6">
        <f t="shared" ref="J9:J19" si="1">+H9+I9</f>
        <v>239540.41666666669</v>
      </c>
      <c r="K9" s="21">
        <v>213766.05000000002</v>
      </c>
      <c r="L9" s="21">
        <v>15523.58</v>
      </c>
      <c r="M9" s="21">
        <f t="shared" ref="M9:M19" si="2">+K9+L9</f>
        <v>229289.63</v>
      </c>
      <c r="N9" s="20">
        <f t="shared" ref="N9:N32" si="3">+(K9-H9)/H9</f>
        <v>-8.6027858202079172E-2</v>
      </c>
      <c r="O9" s="20">
        <f t="shared" ref="O9:O32" si="4">+(L9-I9)/I9</f>
        <v>1.7457948498739737</v>
      </c>
      <c r="P9" s="20">
        <f t="shared" ref="P9:P32" si="5">+(M9-J9)/J9</f>
        <v>-4.2793557802528165E-2</v>
      </c>
    </row>
    <row r="10" spans="1:20" x14ac:dyDescent="0.25">
      <c r="B10" t="s">
        <v>19</v>
      </c>
      <c r="C10" t="s">
        <v>16</v>
      </c>
      <c r="D10">
        <v>39</v>
      </c>
      <c r="E10">
        <v>40</v>
      </c>
      <c r="H10" s="6">
        <v>233886.83333333334</v>
      </c>
      <c r="I10" s="6">
        <v>5653.583333333333</v>
      </c>
      <c r="J10" s="6">
        <f t="shared" si="1"/>
        <v>239540.41666666669</v>
      </c>
      <c r="K10" s="21">
        <v>218372.19999999998</v>
      </c>
      <c r="L10" s="21">
        <v>15132.95</v>
      </c>
      <c r="M10" s="21">
        <f t="shared" si="2"/>
        <v>233505.15</v>
      </c>
      <c r="N10" s="20">
        <f t="shared" si="3"/>
        <v>-6.6333932150947753E-2</v>
      </c>
      <c r="O10" s="20">
        <f t="shared" si="4"/>
        <v>1.676700617602406</v>
      </c>
      <c r="P10" s="20">
        <f t="shared" si="5"/>
        <v>-2.5195191486475071E-2</v>
      </c>
      <c r="T10" s="21"/>
    </row>
    <row r="11" spans="1:20" x14ac:dyDescent="0.25">
      <c r="B11" t="s">
        <v>20</v>
      </c>
      <c r="C11" t="s">
        <v>16</v>
      </c>
      <c r="D11">
        <v>39</v>
      </c>
      <c r="E11">
        <v>40</v>
      </c>
      <c r="H11" s="6">
        <v>233886.83333333334</v>
      </c>
      <c r="I11" s="6">
        <v>5653.583333333333</v>
      </c>
      <c r="J11" s="6">
        <f t="shared" si="1"/>
        <v>239540.41666666669</v>
      </c>
      <c r="K11" s="21">
        <v>278677.70999999996</v>
      </c>
      <c r="L11" s="21">
        <v>11593.7</v>
      </c>
      <c r="M11" s="21">
        <f t="shared" si="2"/>
        <v>290271.40999999997</v>
      </c>
      <c r="N11" s="20">
        <f t="shared" si="3"/>
        <v>0.19150661894178148</v>
      </c>
      <c r="O11" s="20">
        <f t="shared" si="4"/>
        <v>1.0506817210323838</v>
      </c>
      <c r="P11" s="20">
        <f t="shared" si="5"/>
        <v>0.21178469186654283</v>
      </c>
      <c r="T11" s="21"/>
    </row>
    <row r="12" spans="1:20" x14ac:dyDescent="0.25">
      <c r="B12" t="s">
        <v>21</v>
      </c>
      <c r="C12" t="s">
        <v>16</v>
      </c>
      <c r="D12">
        <v>39</v>
      </c>
      <c r="E12">
        <v>39</v>
      </c>
      <c r="H12" s="6">
        <v>233886.83333333334</v>
      </c>
      <c r="I12" s="6">
        <v>5653.583333333333</v>
      </c>
      <c r="J12" s="6">
        <f t="shared" si="1"/>
        <v>239540.41666666669</v>
      </c>
      <c r="K12" s="21">
        <v>220745.11000000002</v>
      </c>
      <c r="L12" s="21">
        <v>10804.4</v>
      </c>
      <c r="M12" s="21">
        <f t="shared" si="2"/>
        <v>231549.51</v>
      </c>
      <c r="N12" s="20">
        <f t="shared" si="3"/>
        <v>-5.6188384553498429E-2</v>
      </c>
      <c r="O12" s="20">
        <f t="shared" si="4"/>
        <v>0.91107114956590951</v>
      </c>
      <c r="P12" s="20">
        <f t="shared" si="5"/>
        <v>-3.3359325235650945E-2</v>
      </c>
      <c r="T12" s="21"/>
    </row>
    <row r="13" spans="1:20" x14ac:dyDescent="0.25">
      <c r="B13" t="s">
        <v>22</v>
      </c>
      <c r="C13" t="s">
        <v>16</v>
      </c>
      <c r="D13">
        <v>39</v>
      </c>
      <c r="E13">
        <v>39</v>
      </c>
      <c r="H13" s="6">
        <v>233886.83333333334</v>
      </c>
      <c r="I13" s="6">
        <v>5653.583333333333</v>
      </c>
      <c r="J13" s="6">
        <f t="shared" si="1"/>
        <v>239540.41666666669</v>
      </c>
      <c r="K13" s="21">
        <v>217306.19</v>
      </c>
      <c r="L13" s="21">
        <v>9227.1400000000012</v>
      </c>
      <c r="M13" s="21">
        <f t="shared" si="2"/>
        <v>226533.33000000002</v>
      </c>
      <c r="N13" s="20">
        <f t="shared" si="3"/>
        <v>-7.0891734677953261E-2</v>
      </c>
      <c r="O13" s="20">
        <f t="shared" si="4"/>
        <v>0.63208702445351794</v>
      </c>
      <c r="P13" s="20">
        <f t="shared" si="5"/>
        <v>-5.4300175509700004E-2</v>
      </c>
      <c r="T13" s="21"/>
    </row>
    <row r="14" spans="1:20" x14ac:dyDescent="0.25">
      <c r="B14" t="s">
        <v>23</v>
      </c>
      <c r="C14" t="s">
        <v>16</v>
      </c>
      <c r="D14">
        <v>39</v>
      </c>
      <c r="E14">
        <v>39</v>
      </c>
      <c r="H14" s="6">
        <v>249089.47750000001</v>
      </c>
      <c r="I14" s="6">
        <v>6021.0662499999989</v>
      </c>
      <c r="J14" s="6">
        <f t="shared" si="1"/>
        <v>255110.54375000001</v>
      </c>
      <c r="K14" s="21">
        <v>278850.52</v>
      </c>
      <c r="L14" s="21">
        <v>10055.219999999999</v>
      </c>
      <c r="M14" s="21">
        <f>+K14+L14</f>
        <v>288905.74</v>
      </c>
      <c r="N14" s="20">
        <f t="shared" si="3"/>
        <v>0.11947932445279633</v>
      </c>
      <c r="O14" s="20">
        <f t="shared" si="4"/>
        <v>0.67000653746336059</v>
      </c>
      <c r="P14" s="20">
        <f t="shared" si="5"/>
        <v>0.13247275378440715</v>
      </c>
      <c r="T14" s="21"/>
    </row>
    <row r="15" spans="1:20" x14ac:dyDescent="0.25">
      <c r="B15" t="s">
        <v>24</v>
      </c>
      <c r="C15" t="s">
        <v>16</v>
      </c>
      <c r="D15">
        <v>39</v>
      </c>
      <c r="E15">
        <v>38</v>
      </c>
      <c r="H15" s="6">
        <v>249089.47750000001</v>
      </c>
      <c r="I15" s="6">
        <v>6021.0662499999989</v>
      </c>
      <c r="J15" s="6">
        <f t="shared" si="1"/>
        <v>255110.54375000001</v>
      </c>
      <c r="K15" s="21">
        <v>226843.79</v>
      </c>
      <c r="L15" s="21">
        <v>6612.66</v>
      </c>
      <c r="M15" s="21">
        <f t="shared" si="2"/>
        <v>233456.45</v>
      </c>
      <c r="N15" s="20">
        <f t="shared" si="3"/>
        <v>-8.9308017838690107E-2</v>
      </c>
      <c r="O15" s="20">
        <f t="shared" si="4"/>
        <v>9.8253984499838548E-2</v>
      </c>
      <c r="P15" s="20">
        <f t="shared" si="5"/>
        <v>-8.4881218281672846E-2</v>
      </c>
      <c r="T15" s="21"/>
    </row>
    <row r="16" spans="1:20" x14ac:dyDescent="0.25">
      <c r="B16" t="s">
        <v>25</v>
      </c>
      <c r="C16" t="s">
        <v>16</v>
      </c>
      <c r="D16">
        <v>39</v>
      </c>
      <c r="E16">
        <v>38</v>
      </c>
      <c r="H16" s="6">
        <v>249089.47750000001</v>
      </c>
      <c r="I16" s="6">
        <v>6021.0662499999989</v>
      </c>
      <c r="J16" s="6">
        <f t="shared" si="1"/>
        <v>255110.54375000001</v>
      </c>
      <c r="K16" s="21">
        <v>225590.42</v>
      </c>
      <c r="L16" s="21">
        <v>8979.8700000000008</v>
      </c>
      <c r="M16" s="21">
        <f t="shared" si="2"/>
        <v>234570.29</v>
      </c>
      <c r="N16" s="20">
        <f t="shared" si="3"/>
        <v>-9.433982413006585E-2</v>
      </c>
      <c r="O16" s="20">
        <f t="shared" si="4"/>
        <v>0.49140860225545641</v>
      </c>
      <c r="P16" s="20">
        <f t="shared" si="5"/>
        <v>-8.0515111010577359E-2</v>
      </c>
      <c r="T16" s="21"/>
    </row>
    <row r="17" spans="2:20" x14ac:dyDescent="0.25">
      <c r="B17" t="s">
        <v>26</v>
      </c>
      <c r="C17" t="s">
        <v>16</v>
      </c>
      <c r="D17">
        <v>39</v>
      </c>
      <c r="E17">
        <v>37</v>
      </c>
      <c r="H17" s="6">
        <v>249089.47750000001</v>
      </c>
      <c r="I17" s="6">
        <v>6021.0662499999989</v>
      </c>
      <c r="J17" s="6">
        <f t="shared" si="1"/>
        <v>255110.54375000001</v>
      </c>
      <c r="K17" s="21">
        <v>275235.07</v>
      </c>
      <c r="L17" s="21">
        <v>20953.12</v>
      </c>
      <c r="M17" s="21">
        <f t="shared" si="2"/>
        <v>296188.19</v>
      </c>
      <c r="N17" s="20">
        <f t="shared" si="3"/>
        <v>0.10496466074123906</v>
      </c>
      <c r="O17" s="20">
        <f t="shared" si="4"/>
        <v>2.4799683527813703</v>
      </c>
      <c r="P17" s="20">
        <f t="shared" si="5"/>
        <v>0.16101900629499163</v>
      </c>
      <c r="T17" s="21"/>
    </row>
    <row r="18" spans="2:20" x14ac:dyDescent="0.25">
      <c r="B18" t="s">
        <v>27</v>
      </c>
      <c r="C18" t="s">
        <v>16</v>
      </c>
      <c r="D18">
        <v>39</v>
      </c>
      <c r="E18">
        <v>37</v>
      </c>
      <c r="H18" s="6">
        <v>249089.47750000001</v>
      </c>
      <c r="I18" s="6">
        <v>6021.0662499999989</v>
      </c>
      <c r="J18" s="6">
        <f t="shared" si="1"/>
        <v>255110.54375000001</v>
      </c>
      <c r="K18" s="21">
        <v>215375.03999999998</v>
      </c>
      <c r="L18" s="21">
        <v>16289.6</v>
      </c>
      <c r="M18" s="21">
        <f t="shared" si="2"/>
        <v>231664.63999999998</v>
      </c>
      <c r="N18" s="20">
        <f t="shared" si="3"/>
        <v>-0.13535070946543709</v>
      </c>
      <c r="O18" s="20">
        <f t="shared" si="4"/>
        <v>1.7054344402870512</v>
      </c>
      <c r="P18" s="20">
        <f t="shared" si="5"/>
        <v>-9.1904879372513293E-2</v>
      </c>
      <c r="T18" s="21"/>
    </row>
    <row r="19" spans="2:20" x14ac:dyDescent="0.25">
      <c r="B19" t="s">
        <v>28</v>
      </c>
      <c r="C19" t="s">
        <v>16</v>
      </c>
      <c r="D19">
        <v>39</v>
      </c>
      <c r="E19">
        <v>38</v>
      </c>
      <c r="H19" s="6">
        <v>249089.47750000001</v>
      </c>
      <c r="I19" s="6">
        <v>6021.0662499999989</v>
      </c>
      <c r="J19" s="6">
        <f t="shared" si="1"/>
        <v>255110.54375000001</v>
      </c>
      <c r="K19" s="21">
        <v>276473.78999999998</v>
      </c>
      <c r="L19" s="21">
        <v>13876.25</v>
      </c>
      <c r="M19" s="21">
        <f t="shared" si="2"/>
        <v>290350.03999999998</v>
      </c>
      <c r="N19" s="20">
        <f t="shared" si="3"/>
        <v>0.10993765282598085</v>
      </c>
      <c r="O19" s="20">
        <f t="shared" si="4"/>
        <v>1.3046167279757139</v>
      </c>
      <c r="P19" s="20">
        <f t="shared" si="5"/>
        <v>0.13813422107920997</v>
      </c>
      <c r="T19" s="21"/>
    </row>
    <row r="20" spans="2:20" x14ac:dyDescent="0.25">
      <c r="N20" s="20"/>
      <c r="O20" s="20"/>
      <c r="P20" s="20"/>
    </row>
    <row r="21" spans="2:20" x14ac:dyDescent="0.25">
      <c r="B21" t="s">
        <v>17</v>
      </c>
      <c r="C21" t="s">
        <v>29</v>
      </c>
      <c r="D21">
        <v>31</v>
      </c>
      <c r="E21">
        <v>29</v>
      </c>
      <c r="H21" s="6">
        <v>198246.41666666666</v>
      </c>
      <c r="I21" s="6">
        <v>91566.75</v>
      </c>
      <c r="J21" s="6">
        <f>+H21+I21</f>
        <v>289813.16666666663</v>
      </c>
      <c r="K21" s="6">
        <v>215249.79999999996</v>
      </c>
      <c r="L21" s="6">
        <v>55441.670000000006</v>
      </c>
      <c r="M21" s="6">
        <f>+K21+L21</f>
        <v>270691.46999999997</v>
      </c>
      <c r="N21" s="20">
        <f t="shared" si="3"/>
        <v>8.5768931510741733E-2</v>
      </c>
      <c r="O21" s="20">
        <f t="shared" si="4"/>
        <v>-0.39452181059172675</v>
      </c>
      <c r="P21" s="20">
        <f t="shared" si="5"/>
        <v>-6.597939247066642E-2</v>
      </c>
    </row>
    <row r="22" spans="2:20" x14ac:dyDescent="0.25">
      <c r="B22" t="s">
        <v>18</v>
      </c>
      <c r="C22" t="s">
        <v>29</v>
      </c>
      <c r="D22">
        <v>31</v>
      </c>
      <c r="E22">
        <v>29</v>
      </c>
      <c r="H22" s="6">
        <v>198246.41666666666</v>
      </c>
      <c r="I22" s="6">
        <v>91566.75</v>
      </c>
      <c r="J22" s="6">
        <f t="shared" ref="J22:J32" si="6">+H22+I22</f>
        <v>289813.16666666663</v>
      </c>
      <c r="K22" s="6">
        <v>169212.92</v>
      </c>
      <c r="L22" s="6">
        <v>46861.829999999994</v>
      </c>
      <c r="M22" s="6">
        <f t="shared" ref="M22:M32" si="7">+K22+L22</f>
        <v>216074.75</v>
      </c>
      <c r="N22" s="20">
        <f t="shared" si="3"/>
        <v>-0.14645155839302676</v>
      </c>
      <c r="O22" s="20">
        <f t="shared" si="4"/>
        <v>-0.48822219856006688</v>
      </c>
      <c r="P22" s="20">
        <f t="shared" si="5"/>
        <v>-0.25443432234215252</v>
      </c>
    </row>
    <row r="23" spans="2:20" x14ac:dyDescent="0.25">
      <c r="B23" t="s">
        <v>19</v>
      </c>
      <c r="C23" t="s">
        <v>29</v>
      </c>
      <c r="D23">
        <v>31</v>
      </c>
      <c r="E23">
        <v>31</v>
      </c>
      <c r="H23" s="6">
        <v>198246.41666666666</v>
      </c>
      <c r="I23" s="6">
        <v>91566.75</v>
      </c>
      <c r="J23" s="6">
        <f t="shared" si="6"/>
        <v>289813.16666666663</v>
      </c>
      <c r="K23" s="6">
        <v>160469.49000000002</v>
      </c>
      <c r="L23" s="6">
        <v>128002.69000000002</v>
      </c>
      <c r="M23" s="6">
        <f t="shared" si="7"/>
        <v>288472.18000000005</v>
      </c>
      <c r="N23" s="20">
        <f t="shared" si="3"/>
        <v>-0.19055540726461204</v>
      </c>
      <c r="O23" s="20">
        <f t="shared" si="4"/>
        <v>0.39791671103320819</v>
      </c>
      <c r="P23" s="20">
        <f t="shared" si="5"/>
        <v>-4.6270729590727477E-3</v>
      </c>
    </row>
    <row r="24" spans="2:20" x14ac:dyDescent="0.25">
      <c r="B24" t="s">
        <v>20</v>
      </c>
      <c r="C24" t="s">
        <v>29</v>
      </c>
      <c r="D24">
        <v>31</v>
      </c>
      <c r="E24">
        <v>31</v>
      </c>
      <c r="H24" s="6">
        <v>198246.41666666666</v>
      </c>
      <c r="I24" s="6">
        <v>91566.75</v>
      </c>
      <c r="J24" s="6">
        <f t="shared" si="6"/>
        <v>289813.16666666663</v>
      </c>
      <c r="K24" s="6">
        <v>227098.37999999998</v>
      </c>
      <c r="L24" s="6">
        <v>59176.340000000004</v>
      </c>
      <c r="M24" s="6">
        <f t="shared" si="7"/>
        <v>286274.71999999997</v>
      </c>
      <c r="N24" s="20">
        <f t="shared" si="3"/>
        <v>0.14553586298533341</v>
      </c>
      <c r="O24" s="20">
        <f t="shared" si="4"/>
        <v>-0.35373549896660084</v>
      </c>
      <c r="P24" s="20">
        <f t="shared" si="5"/>
        <v>-1.22094061748977E-2</v>
      </c>
    </row>
    <row r="25" spans="2:20" x14ac:dyDescent="0.25">
      <c r="B25" t="s">
        <v>21</v>
      </c>
      <c r="C25" t="s">
        <v>29</v>
      </c>
      <c r="D25">
        <v>31</v>
      </c>
      <c r="E25">
        <v>30</v>
      </c>
      <c r="H25" s="6">
        <v>198246.41666666666</v>
      </c>
      <c r="I25" s="6">
        <v>91566.75</v>
      </c>
      <c r="J25" s="6">
        <f t="shared" si="6"/>
        <v>289813.16666666663</v>
      </c>
      <c r="K25" s="6">
        <v>178300.33</v>
      </c>
      <c r="L25" s="6">
        <v>79288.680000000008</v>
      </c>
      <c r="M25" s="6">
        <f t="shared" si="7"/>
        <v>257589.01</v>
      </c>
      <c r="N25" s="20">
        <f t="shared" si="3"/>
        <v>-0.100612596192365</v>
      </c>
      <c r="O25" s="20">
        <f t="shared" si="4"/>
        <v>-0.13408873854319381</v>
      </c>
      <c r="P25" s="20">
        <f t="shared" si="5"/>
        <v>-0.11118941570977608</v>
      </c>
    </row>
    <row r="26" spans="2:20" x14ac:dyDescent="0.25">
      <c r="B26" t="s">
        <v>22</v>
      </c>
      <c r="C26" t="s">
        <v>29</v>
      </c>
      <c r="D26">
        <v>31</v>
      </c>
      <c r="E26">
        <v>30</v>
      </c>
      <c r="H26" s="6">
        <v>198246.41666666666</v>
      </c>
      <c r="I26" s="6">
        <v>91566.75</v>
      </c>
      <c r="J26" s="6">
        <f t="shared" si="6"/>
        <v>289813.16666666663</v>
      </c>
      <c r="K26" s="6">
        <v>173150.62999999998</v>
      </c>
      <c r="L26" s="6">
        <v>80900.87</v>
      </c>
      <c r="M26" s="6">
        <f t="shared" si="7"/>
        <v>254051.49999999997</v>
      </c>
      <c r="N26" s="20">
        <f t="shared" si="3"/>
        <v>-0.12658885385486168</v>
      </c>
      <c r="O26" s="20">
        <f t="shared" si="4"/>
        <v>-0.11648201994719704</v>
      </c>
      <c r="P26" s="20">
        <f t="shared" si="5"/>
        <v>-0.1233955899174123</v>
      </c>
    </row>
    <row r="27" spans="2:20" x14ac:dyDescent="0.25">
      <c r="B27" t="s">
        <v>23</v>
      </c>
      <c r="C27" t="s">
        <v>29</v>
      </c>
      <c r="D27">
        <v>31</v>
      </c>
      <c r="E27">
        <v>30</v>
      </c>
      <c r="H27" s="6">
        <v>198246.41666666666</v>
      </c>
      <c r="I27" s="6">
        <v>91566.75</v>
      </c>
      <c r="J27" s="6">
        <f t="shared" si="6"/>
        <v>289813.16666666663</v>
      </c>
      <c r="K27" s="6">
        <v>213227.65999999997</v>
      </c>
      <c r="L27" s="6">
        <v>110050.37999999999</v>
      </c>
      <c r="M27" s="6">
        <f t="shared" si="7"/>
        <v>323278.03999999998</v>
      </c>
      <c r="N27" s="20">
        <f t="shared" si="3"/>
        <v>7.5568797586505268E-2</v>
      </c>
      <c r="O27" s="20">
        <f t="shared" si="4"/>
        <v>0.20185962699342272</v>
      </c>
      <c r="P27" s="20">
        <f t="shared" si="5"/>
        <v>0.11547050714857109</v>
      </c>
    </row>
    <row r="28" spans="2:20" x14ac:dyDescent="0.25">
      <c r="B28" t="s">
        <v>24</v>
      </c>
      <c r="C28" t="s">
        <v>29</v>
      </c>
      <c r="D28">
        <v>31</v>
      </c>
      <c r="E28">
        <v>30</v>
      </c>
      <c r="H28" s="6">
        <v>198246.41666666666</v>
      </c>
      <c r="I28" s="6">
        <v>91566.75</v>
      </c>
      <c r="J28" s="6">
        <f t="shared" si="6"/>
        <v>289813.16666666663</v>
      </c>
      <c r="K28" s="6">
        <v>172980.39</v>
      </c>
      <c r="L28" s="6">
        <v>61245.74</v>
      </c>
      <c r="M28" s="6">
        <f t="shared" si="7"/>
        <v>234226.13</v>
      </c>
      <c r="N28" s="20">
        <f t="shared" si="3"/>
        <v>-0.12744758312151069</v>
      </c>
      <c r="O28" s="20">
        <f t="shared" si="4"/>
        <v>-0.3311355923411064</v>
      </c>
      <c r="P28" s="20">
        <f t="shared" si="5"/>
        <v>-0.191803006419653</v>
      </c>
    </row>
    <row r="29" spans="2:20" x14ac:dyDescent="0.25">
      <c r="B29" t="s">
        <v>25</v>
      </c>
      <c r="C29" t="s">
        <v>29</v>
      </c>
      <c r="D29">
        <v>31</v>
      </c>
      <c r="E29">
        <v>30</v>
      </c>
      <c r="H29" s="6">
        <v>198246.41666666666</v>
      </c>
      <c r="I29" s="6">
        <v>91566.75</v>
      </c>
      <c r="J29" s="6">
        <f t="shared" si="6"/>
        <v>289813.16666666663</v>
      </c>
      <c r="K29" s="6">
        <v>173652.91</v>
      </c>
      <c r="L29" s="6">
        <v>91433.76999999999</v>
      </c>
      <c r="M29" s="6">
        <f t="shared" si="7"/>
        <v>265086.68</v>
      </c>
      <c r="N29" s="20">
        <f t="shared" si="3"/>
        <v>-0.12405523933387609</v>
      </c>
      <c r="O29" s="20">
        <f t="shared" si="4"/>
        <v>-1.4522738876285384E-3</v>
      </c>
      <c r="P29" s="20">
        <f t="shared" si="5"/>
        <v>-8.5318713953069669E-2</v>
      </c>
    </row>
    <row r="30" spans="2:20" x14ac:dyDescent="0.25">
      <c r="B30" t="s">
        <v>26</v>
      </c>
      <c r="C30" t="s">
        <v>29</v>
      </c>
      <c r="D30">
        <v>31</v>
      </c>
      <c r="E30">
        <v>30</v>
      </c>
      <c r="H30" s="6">
        <v>198246.41666666666</v>
      </c>
      <c r="I30" s="6">
        <v>91566.75</v>
      </c>
      <c r="J30" s="6">
        <f t="shared" si="6"/>
        <v>289813.16666666663</v>
      </c>
      <c r="K30" s="6">
        <v>211070.09999999995</v>
      </c>
      <c r="L30" s="6">
        <v>104133.45999999999</v>
      </c>
      <c r="M30" s="6">
        <f t="shared" si="7"/>
        <v>315203.55999999994</v>
      </c>
      <c r="N30" s="20">
        <f t="shared" si="3"/>
        <v>6.4685574392475145E-2</v>
      </c>
      <c r="O30" s="20">
        <f t="shared" si="4"/>
        <v>0.13724097448036532</v>
      </c>
      <c r="P30" s="20">
        <f t="shared" si="5"/>
        <v>8.7609523146808893E-2</v>
      </c>
      <c r="S30" s="22"/>
    </row>
    <row r="31" spans="2:20" x14ac:dyDescent="0.25">
      <c r="B31" t="s">
        <v>27</v>
      </c>
      <c r="C31" t="s">
        <v>29</v>
      </c>
      <c r="D31">
        <v>31</v>
      </c>
      <c r="E31">
        <v>30</v>
      </c>
      <c r="H31" s="6">
        <v>202211.345</v>
      </c>
      <c r="I31" s="6">
        <v>93398.085000000006</v>
      </c>
      <c r="J31" s="6">
        <f t="shared" si="6"/>
        <v>295609.43</v>
      </c>
      <c r="K31" s="6">
        <v>175301.71999999997</v>
      </c>
      <c r="L31" s="6">
        <v>82828.170000000013</v>
      </c>
      <c r="M31" s="6">
        <f t="shared" si="7"/>
        <v>258129.88999999998</v>
      </c>
      <c r="N31" s="20">
        <f t="shared" si="3"/>
        <v>-0.13307673216851423</v>
      </c>
      <c r="O31" s="20">
        <f t="shared" si="4"/>
        <v>-0.11317057517828115</v>
      </c>
      <c r="P31" s="20">
        <f t="shared" si="5"/>
        <v>-0.1267873626358943</v>
      </c>
      <c r="S31" s="20"/>
    </row>
    <row r="32" spans="2:20" x14ac:dyDescent="0.25">
      <c r="B32" t="s">
        <v>28</v>
      </c>
      <c r="C32" t="s">
        <v>29</v>
      </c>
      <c r="D32">
        <v>31</v>
      </c>
      <c r="E32">
        <v>30</v>
      </c>
      <c r="H32" s="6">
        <v>202211.345</v>
      </c>
      <c r="I32" s="6">
        <v>93398.085000000006</v>
      </c>
      <c r="J32" s="6">
        <f t="shared" si="6"/>
        <v>295609.43</v>
      </c>
      <c r="K32" s="6">
        <v>204657.74000000002</v>
      </c>
      <c r="L32" s="6">
        <v>207805.30000000002</v>
      </c>
      <c r="M32" s="6">
        <f t="shared" si="7"/>
        <v>412463.04000000004</v>
      </c>
      <c r="N32" s="20">
        <f t="shared" si="3"/>
        <v>1.2098208436326946E-2</v>
      </c>
      <c r="O32" s="20">
        <f t="shared" si="4"/>
        <v>1.2249417640629356</v>
      </c>
      <c r="P32" s="20">
        <f t="shared" si="5"/>
        <v>0.39529730157796406</v>
      </c>
    </row>
    <row r="34" spans="21:21" x14ac:dyDescent="0.25">
      <c r="U34" s="20"/>
    </row>
  </sheetData>
  <mergeCells count="7">
    <mergeCell ref="K6:M6"/>
    <mergeCell ref="N6:P6"/>
    <mergeCell ref="D5:E5"/>
    <mergeCell ref="D6:E6"/>
    <mergeCell ref="F5:G5"/>
    <mergeCell ref="F6:G6"/>
    <mergeCell ref="H6:J6"/>
  </mergeCells>
  <phoneticPr fontId="3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04F0B-9629-4825-9FA1-726752C92B88}">
  <dimension ref="A1:P34"/>
  <sheetViews>
    <sheetView workbookViewId="0">
      <pane ySplit="7" topLeftCell="A8" activePane="bottomLeft" state="frozen"/>
      <selection pane="bottomLeft" activeCell="D16" sqref="D16:P19"/>
    </sheetView>
  </sheetViews>
  <sheetFormatPr defaultRowHeight="15" x14ac:dyDescent="0.25"/>
  <cols>
    <col min="2" max="2" width="10.85546875" bestFit="1" customWidth="1"/>
    <col min="3" max="3" width="16.7109375" customWidth="1"/>
    <col min="4" max="5" width="14.7109375" customWidth="1"/>
    <col min="6" max="6" width="12.42578125" customWidth="1"/>
    <col min="7" max="7" width="12.7109375" customWidth="1"/>
    <col min="8" max="8" width="12.5703125" bestFit="1" customWidth="1"/>
    <col min="9" max="9" width="11.5703125" bestFit="1" customWidth="1"/>
    <col min="10" max="10" width="12.5703125" bestFit="1" customWidth="1"/>
    <col min="11" max="13" width="10" bestFit="1" customWidth="1"/>
  </cols>
  <sheetData>
    <row r="1" spans="1:16" x14ac:dyDescent="0.25">
      <c r="A1" s="4" t="s">
        <v>0</v>
      </c>
    </row>
    <row r="2" spans="1:16" x14ac:dyDescent="0.25">
      <c r="A2" s="4" t="s">
        <v>1</v>
      </c>
    </row>
    <row r="3" spans="1:16" x14ac:dyDescent="0.25">
      <c r="A3" s="4" t="s">
        <v>32</v>
      </c>
    </row>
    <row r="4" spans="1:16" ht="15.75" thickBot="1" x14ac:dyDescent="0.3">
      <c r="A4" s="4"/>
    </row>
    <row r="5" spans="1:16" s="5" customFormat="1" x14ac:dyDescent="0.25">
      <c r="B5" s="1"/>
      <c r="C5" s="7"/>
      <c r="D5" s="27" t="s">
        <v>5</v>
      </c>
      <c r="E5" s="28"/>
      <c r="F5" s="27" t="s">
        <v>9</v>
      </c>
      <c r="G5" s="28"/>
      <c r="H5" s="10"/>
      <c r="I5" s="12"/>
      <c r="J5" s="7"/>
      <c r="K5" s="10"/>
      <c r="L5" s="12"/>
      <c r="M5" s="7"/>
      <c r="N5" s="10"/>
      <c r="O5" s="12"/>
      <c r="P5" s="7"/>
    </row>
    <row r="6" spans="1:16" s="5" customFormat="1" ht="15.75" thickBot="1" x14ac:dyDescent="0.3">
      <c r="B6" s="3"/>
      <c r="C6" s="8" t="s">
        <v>3</v>
      </c>
      <c r="D6" s="24" t="s">
        <v>6</v>
      </c>
      <c r="E6" s="26"/>
      <c r="F6" s="24" t="s">
        <v>6</v>
      </c>
      <c r="G6" s="26"/>
      <c r="H6" s="24" t="s">
        <v>10</v>
      </c>
      <c r="I6" s="25"/>
      <c r="J6" s="26"/>
      <c r="K6" s="24" t="s">
        <v>14</v>
      </c>
      <c r="L6" s="25"/>
      <c r="M6" s="26"/>
      <c r="N6" s="24" t="s">
        <v>15</v>
      </c>
      <c r="O6" s="25"/>
      <c r="P6" s="26"/>
    </row>
    <row r="7" spans="1:16" s="5" customFormat="1" ht="15.75" thickBot="1" x14ac:dyDescent="0.3">
      <c r="B7" s="2" t="s">
        <v>2</v>
      </c>
      <c r="C7" s="9" t="s">
        <v>4</v>
      </c>
      <c r="D7" s="11" t="s">
        <v>7</v>
      </c>
      <c r="E7" s="9" t="s">
        <v>8</v>
      </c>
      <c r="F7" s="11" t="s">
        <v>7</v>
      </c>
      <c r="G7" s="9" t="s">
        <v>8</v>
      </c>
      <c r="H7" s="11" t="s">
        <v>11</v>
      </c>
      <c r="I7" s="13" t="s">
        <v>12</v>
      </c>
      <c r="J7" s="9" t="s">
        <v>13</v>
      </c>
      <c r="K7" s="14" t="s">
        <v>11</v>
      </c>
      <c r="L7" s="15" t="s">
        <v>12</v>
      </c>
      <c r="M7" s="16" t="s">
        <v>13</v>
      </c>
      <c r="N7" s="14" t="s">
        <v>11</v>
      </c>
      <c r="O7" s="15" t="s">
        <v>12</v>
      </c>
      <c r="P7" s="16" t="s">
        <v>13</v>
      </c>
    </row>
    <row r="8" spans="1:16" x14ac:dyDescent="0.25">
      <c r="A8" s="4"/>
      <c r="B8" t="s">
        <v>17</v>
      </c>
      <c r="C8" t="s">
        <v>16</v>
      </c>
      <c r="D8">
        <v>37</v>
      </c>
      <c r="E8">
        <v>38</v>
      </c>
      <c r="H8" s="6">
        <v>232518.83333333334</v>
      </c>
      <c r="I8" s="6">
        <v>4992.916666666667</v>
      </c>
      <c r="J8" s="6">
        <f>+H8+I8</f>
        <v>237511.75</v>
      </c>
      <c r="K8" s="6">
        <v>222039.83000000002</v>
      </c>
      <c r="L8" s="6">
        <v>9366.59</v>
      </c>
      <c r="M8" s="6">
        <f>+K8+L8</f>
        <v>231406.42</v>
      </c>
      <c r="N8" s="20">
        <f t="shared" ref="N8:N19" si="0">+(K8-H8)/H8</f>
        <v>-4.5067331463472818E-2</v>
      </c>
      <c r="O8" s="20">
        <f t="shared" ref="O8:O19" si="1">+(L8-I8)/I8</f>
        <v>0.87597563214553942</v>
      </c>
      <c r="P8" s="20">
        <f t="shared" ref="P8:P19" si="2">+(M8-J8)/J8</f>
        <v>-2.5705380891682148E-2</v>
      </c>
    </row>
    <row r="9" spans="1:16" x14ac:dyDescent="0.25">
      <c r="B9" t="s">
        <v>18</v>
      </c>
      <c r="C9" t="s">
        <v>16</v>
      </c>
      <c r="D9">
        <v>37</v>
      </c>
      <c r="E9">
        <v>39</v>
      </c>
      <c r="H9" s="6">
        <v>232518.83333333334</v>
      </c>
      <c r="I9" s="6">
        <v>4992.916666666667</v>
      </c>
      <c r="J9" s="6">
        <f t="shared" ref="J9:J19" si="3">+H9+I9</f>
        <v>237511.75</v>
      </c>
      <c r="K9" s="6">
        <v>219207.57</v>
      </c>
      <c r="L9" s="6">
        <v>12415.63</v>
      </c>
      <c r="M9" s="6">
        <f>+K9+L9</f>
        <v>231623.2</v>
      </c>
      <c r="N9" s="20">
        <f t="shared" si="0"/>
        <v>-5.7248108217757283E-2</v>
      </c>
      <c r="O9" s="20">
        <f t="shared" si="1"/>
        <v>1.486648752399232</v>
      </c>
      <c r="P9" s="20">
        <f t="shared" si="2"/>
        <v>-2.4792668152207157E-2</v>
      </c>
    </row>
    <row r="10" spans="1:16" x14ac:dyDescent="0.25">
      <c r="B10" t="s">
        <v>19</v>
      </c>
      <c r="C10" t="s">
        <v>16</v>
      </c>
      <c r="D10">
        <v>37</v>
      </c>
      <c r="E10">
        <v>39</v>
      </c>
      <c r="H10" s="6">
        <v>232518.83333333334</v>
      </c>
      <c r="I10" s="6">
        <v>4992.916666666667</v>
      </c>
      <c r="J10" s="6">
        <f t="shared" si="3"/>
        <v>237511.75</v>
      </c>
      <c r="K10" s="6">
        <v>226442.96</v>
      </c>
      <c r="L10" s="6">
        <v>12630.13</v>
      </c>
      <c r="M10" s="6">
        <f t="shared" ref="M10:M19" si="4">+K10+L10</f>
        <v>239073.09</v>
      </c>
      <c r="N10" s="20">
        <f t="shared" si="0"/>
        <v>-2.6130671852387662E-2</v>
      </c>
      <c r="O10" s="20">
        <f t="shared" si="1"/>
        <v>1.5296096136192936</v>
      </c>
      <c r="P10" s="20">
        <f t="shared" si="2"/>
        <v>6.5737379308602479E-3</v>
      </c>
    </row>
    <row r="11" spans="1:16" x14ac:dyDescent="0.25">
      <c r="B11" t="s">
        <v>20</v>
      </c>
      <c r="C11" t="s">
        <v>16</v>
      </c>
      <c r="D11">
        <v>37</v>
      </c>
      <c r="E11">
        <v>39</v>
      </c>
      <c r="H11" s="6">
        <v>232518.83333333334</v>
      </c>
      <c r="I11" s="6">
        <v>4992.916666666667</v>
      </c>
      <c r="J11" s="6">
        <f t="shared" si="3"/>
        <v>237511.75</v>
      </c>
      <c r="K11" s="6">
        <v>284158.26</v>
      </c>
      <c r="L11" s="6">
        <v>9913.42</v>
      </c>
      <c r="M11" s="6">
        <f t="shared" si="4"/>
        <v>294071.67999999999</v>
      </c>
      <c r="N11" s="20">
        <f t="shared" si="0"/>
        <v>0.22208707108313089</v>
      </c>
      <c r="O11" s="20">
        <f t="shared" si="1"/>
        <v>0.9854967871150796</v>
      </c>
      <c r="P11" s="20">
        <f t="shared" si="2"/>
        <v>0.23813529225396216</v>
      </c>
    </row>
    <row r="12" spans="1:16" x14ac:dyDescent="0.25">
      <c r="B12" t="s">
        <v>21</v>
      </c>
      <c r="C12" t="s">
        <v>16</v>
      </c>
      <c r="D12">
        <v>37</v>
      </c>
      <c r="E12">
        <v>40</v>
      </c>
      <c r="H12" s="6">
        <v>232518.83333333334</v>
      </c>
      <c r="I12" s="6">
        <v>4992.916666666667</v>
      </c>
      <c r="J12" s="6">
        <f t="shared" si="3"/>
        <v>237511.75</v>
      </c>
      <c r="K12" s="6">
        <v>226951.69</v>
      </c>
      <c r="L12" s="6">
        <v>8966.8599999999988</v>
      </c>
      <c r="M12" s="6">
        <f t="shared" si="4"/>
        <v>235918.55</v>
      </c>
      <c r="N12" s="20">
        <f t="shared" si="0"/>
        <v>-2.3942763059336444E-2</v>
      </c>
      <c r="O12" s="20">
        <f t="shared" si="1"/>
        <v>0.79591621463740259</v>
      </c>
      <c r="P12" s="20">
        <f t="shared" si="2"/>
        <v>-6.7078786628451507E-3</v>
      </c>
    </row>
    <row r="13" spans="1:16" x14ac:dyDescent="0.25">
      <c r="B13" t="s">
        <v>22</v>
      </c>
      <c r="C13" t="s">
        <v>16</v>
      </c>
      <c r="D13">
        <v>37</v>
      </c>
      <c r="E13">
        <v>39</v>
      </c>
      <c r="H13" s="6">
        <v>232518.83333333334</v>
      </c>
      <c r="I13" s="6">
        <v>4992.916666666667</v>
      </c>
      <c r="J13" s="6">
        <f t="shared" si="3"/>
        <v>237511.75</v>
      </c>
      <c r="K13" s="6">
        <v>226715.41</v>
      </c>
      <c r="L13" s="6">
        <v>6968.71</v>
      </c>
      <c r="M13" s="6">
        <f t="shared" si="4"/>
        <v>233684.12</v>
      </c>
      <c r="N13" s="20">
        <f t="shared" si="0"/>
        <v>-2.495893880997456E-2</v>
      </c>
      <c r="O13" s="20">
        <f t="shared" si="1"/>
        <v>0.3957192689643661</v>
      </c>
      <c r="P13" s="20">
        <f t="shared" si="2"/>
        <v>-1.6115539546990854E-2</v>
      </c>
    </row>
    <row r="14" spans="1:16" x14ac:dyDescent="0.25">
      <c r="B14" t="s">
        <v>23</v>
      </c>
      <c r="C14" t="s">
        <v>16</v>
      </c>
      <c r="D14">
        <v>37</v>
      </c>
      <c r="E14">
        <v>39</v>
      </c>
      <c r="H14" s="6">
        <v>244144.77500000002</v>
      </c>
      <c r="I14" s="6">
        <v>5242.5625000000009</v>
      </c>
      <c r="J14" s="6">
        <f t="shared" si="3"/>
        <v>249387.33750000002</v>
      </c>
      <c r="K14" s="6">
        <v>283181.62</v>
      </c>
      <c r="L14" s="6">
        <v>7937.94</v>
      </c>
      <c r="M14" s="6">
        <f t="shared" si="4"/>
        <v>291119.56</v>
      </c>
      <c r="N14" s="20">
        <f t="shared" si="0"/>
        <v>0.15989219920844083</v>
      </c>
      <c r="O14" s="20">
        <f t="shared" si="1"/>
        <v>0.51413359402009962</v>
      </c>
      <c r="P14" s="20">
        <f t="shared" si="2"/>
        <v>0.1673389792695468</v>
      </c>
    </row>
    <row r="15" spans="1:16" x14ac:dyDescent="0.25">
      <c r="B15" t="s">
        <v>24</v>
      </c>
      <c r="C15" t="s">
        <v>16</v>
      </c>
      <c r="D15">
        <v>37</v>
      </c>
      <c r="E15">
        <v>40</v>
      </c>
      <c r="H15" s="6">
        <v>244144.77500000002</v>
      </c>
      <c r="I15" s="6">
        <v>5242.5625000000009</v>
      </c>
      <c r="J15" s="6">
        <f t="shared" si="3"/>
        <v>249387.33750000002</v>
      </c>
      <c r="K15" s="6">
        <v>232924.90999999997</v>
      </c>
      <c r="L15" s="6">
        <v>6415.6100000000006</v>
      </c>
      <c r="M15" s="6">
        <f t="shared" si="4"/>
        <v>239340.51999999996</v>
      </c>
      <c r="N15" s="20">
        <f t="shared" si="0"/>
        <v>-4.5955785865169747E-2</v>
      </c>
      <c r="O15" s="20">
        <f t="shared" si="1"/>
        <v>0.22375460473766398</v>
      </c>
      <c r="P15" s="20">
        <f t="shared" si="2"/>
        <v>-4.0285996878249929E-2</v>
      </c>
    </row>
    <row r="16" spans="1:16" x14ac:dyDescent="0.25">
      <c r="B16" t="s">
        <v>25</v>
      </c>
      <c r="C16" t="s">
        <v>16</v>
      </c>
      <c r="D16">
        <v>37</v>
      </c>
      <c r="E16">
        <v>40</v>
      </c>
      <c r="H16" s="6">
        <v>244144.77500000002</v>
      </c>
      <c r="I16" s="6">
        <v>5242.5625000000009</v>
      </c>
      <c r="J16" s="6">
        <f t="shared" si="3"/>
        <v>249387.33750000002</v>
      </c>
      <c r="K16" s="6">
        <v>296579</v>
      </c>
      <c r="L16" s="6">
        <v>9081.48</v>
      </c>
      <c r="M16" s="6">
        <f t="shared" si="4"/>
        <v>305660.48</v>
      </c>
      <c r="N16" s="20">
        <f t="shared" si="0"/>
        <v>0.21476693490573359</v>
      </c>
      <c r="O16" s="20">
        <f t="shared" si="1"/>
        <v>0.73225974893003143</v>
      </c>
      <c r="P16" s="20">
        <f t="shared" si="2"/>
        <v>0.22564554826285016</v>
      </c>
    </row>
    <row r="17" spans="2:16" x14ac:dyDescent="0.25">
      <c r="B17" t="s">
        <v>26</v>
      </c>
      <c r="C17" t="s">
        <v>16</v>
      </c>
      <c r="D17">
        <v>37</v>
      </c>
      <c r="E17">
        <v>40</v>
      </c>
      <c r="H17" s="6">
        <v>244144.77500000002</v>
      </c>
      <c r="I17" s="6">
        <v>5242.5625000000009</v>
      </c>
      <c r="J17" s="6">
        <f t="shared" si="3"/>
        <v>249387.33750000002</v>
      </c>
      <c r="K17" s="6">
        <v>237510.44</v>
      </c>
      <c r="L17" s="6">
        <v>8893.5300000000007</v>
      </c>
      <c r="M17" s="6">
        <f t="shared" si="4"/>
        <v>246403.97</v>
      </c>
      <c r="N17" s="20">
        <f t="shared" si="0"/>
        <v>-2.7173774249315885E-2</v>
      </c>
      <c r="O17" s="20">
        <f t="shared" si="1"/>
        <v>0.69640896031282395</v>
      </c>
      <c r="P17" s="20">
        <f t="shared" si="2"/>
        <v>-1.1962786602988702E-2</v>
      </c>
    </row>
    <row r="18" spans="2:16" x14ac:dyDescent="0.25">
      <c r="B18" t="s">
        <v>27</v>
      </c>
      <c r="C18" t="s">
        <v>16</v>
      </c>
      <c r="D18">
        <v>37</v>
      </c>
      <c r="E18">
        <v>39</v>
      </c>
      <c r="H18" s="6">
        <v>244144.77500000002</v>
      </c>
      <c r="I18" s="6">
        <v>5242.5625000000009</v>
      </c>
      <c r="J18" s="6">
        <f t="shared" si="3"/>
        <v>249387.33750000002</v>
      </c>
      <c r="K18" s="6">
        <v>239567.05000000002</v>
      </c>
      <c r="L18" s="6">
        <v>7814.37</v>
      </c>
      <c r="M18" s="6">
        <f t="shared" si="4"/>
        <v>247381.42</v>
      </c>
      <c r="N18" s="20">
        <f t="shared" si="0"/>
        <v>-1.8750042879271143E-2</v>
      </c>
      <c r="O18" s="20">
        <f t="shared" si="1"/>
        <v>0.4905630595724893</v>
      </c>
      <c r="P18" s="20">
        <f t="shared" si="2"/>
        <v>-8.0433815129046411E-3</v>
      </c>
    </row>
    <row r="19" spans="2:16" x14ac:dyDescent="0.25">
      <c r="B19" t="s">
        <v>28</v>
      </c>
      <c r="C19" t="s">
        <v>16</v>
      </c>
      <c r="D19">
        <v>37</v>
      </c>
      <c r="E19">
        <v>39</v>
      </c>
      <c r="H19" s="6">
        <v>244144.77500000002</v>
      </c>
      <c r="I19" s="6">
        <v>5242.5625000000009</v>
      </c>
      <c r="J19" s="6">
        <f t="shared" si="3"/>
        <v>249387.33750000002</v>
      </c>
      <c r="K19" s="6">
        <v>297226.2</v>
      </c>
      <c r="L19" s="6">
        <v>9833.43</v>
      </c>
      <c r="M19" s="6">
        <f t="shared" si="4"/>
        <v>307059.63</v>
      </c>
      <c r="N19" s="20">
        <f t="shared" si="0"/>
        <v>0.21741782104491067</v>
      </c>
      <c r="O19" s="20">
        <f t="shared" si="1"/>
        <v>0.87569151536104695</v>
      </c>
      <c r="P19" s="20">
        <f t="shared" si="2"/>
        <v>0.23125589726463147</v>
      </c>
    </row>
    <row r="20" spans="2:16" x14ac:dyDescent="0.25">
      <c r="N20" s="20"/>
      <c r="O20" s="20"/>
      <c r="P20" s="20"/>
    </row>
    <row r="21" spans="2:16" x14ac:dyDescent="0.25">
      <c r="B21" t="s">
        <v>17</v>
      </c>
      <c r="C21" t="s">
        <v>29</v>
      </c>
      <c r="D21">
        <v>33</v>
      </c>
      <c r="E21">
        <v>30</v>
      </c>
      <c r="H21" s="6">
        <v>219982.5</v>
      </c>
      <c r="I21" s="6">
        <v>96119.25</v>
      </c>
      <c r="J21" s="18">
        <f>+H21+I21</f>
        <v>316101.75</v>
      </c>
      <c r="K21" s="6">
        <v>182479.43000000005</v>
      </c>
      <c r="L21" s="6">
        <v>41574.089999999997</v>
      </c>
      <c r="M21" s="6">
        <f>+K21+L21</f>
        <v>224053.52000000005</v>
      </c>
      <c r="N21" s="20">
        <f>+(K21-H21)/H21</f>
        <v>-0.17048206107303968</v>
      </c>
      <c r="O21" s="20">
        <f t="shared" ref="O21:P21" si="5">+(L21-I21)/I21</f>
        <v>-0.56747384108802346</v>
      </c>
      <c r="P21" s="20">
        <f t="shared" si="5"/>
        <v>-0.29119810314242156</v>
      </c>
    </row>
    <row r="22" spans="2:16" x14ac:dyDescent="0.25">
      <c r="B22" t="s">
        <v>18</v>
      </c>
      <c r="C22" t="s">
        <v>29</v>
      </c>
      <c r="D22">
        <v>33</v>
      </c>
      <c r="E22">
        <v>30</v>
      </c>
      <c r="H22" s="6">
        <v>219982.5</v>
      </c>
      <c r="I22" s="6">
        <v>96119.25</v>
      </c>
      <c r="J22" s="18">
        <f t="shared" ref="J22:J32" si="6">+H22+I22</f>
        <v>316101.75</v>
      </c>
      <c r="K22" s="6">
        <v>179189.23000000004</v>
      </c>
      <c r="L22" s="6">
        <v>72353.62000000001</v>
      </c>
      <c r="M22" s="6">
        <f t="shared" ref="M22:M32" si="7">+K22+L22</f>
        <v>251542.85000000003</v>
      </c>
      <c r="N22" s="20">
        <f t="shared" ref="N22:N32" si="8">+(K22-H22)/H22</f>
        <v>-0.18543870535156187</v>
      </c>
      <c r="O22" s="20">
        <f t="shared" ref="O22:O32" si="9">+(L22-I22)/I22</f>
        <v>-0.24725151309441126</v>
      </c>
      <c r="P22" s="20">
        <f t="shared" ref="P22:P32" si="10">+(M22-J22)/J22</f>
        <v>-0.2042345542218604</v>
      </c>
    </row>
    <row r="23" spans="2:16" x14ac:dyDescent="0.25">
      <c r="B23" t="s">
        <v>19</v>
      </c>
      <c r="C23" t="s">
        <v>29</v>
      </c>
      <c r="D23">
        <v>33</v>
      </c>
      <c r="E23">
        <v>30</v>
      </c>
      <c r="H23" s="6">
        <v>219982.5</v>
      </c>
      <c r="I23" s="6">
        <v>96119.25</v>
      </c>
      <c r="J23" s="18">
        <f t="shared" si="6"/>
        <v>316101.75</v>
      </c>
      <c r="K23" s="6">
        <v>183610.74000000005</v>
      </c>
      <c r="L23" s="6">
        <v>39028.9</v>
      </c>
      <c r="M23" s="6">
        <f t="shared" si="7"/>
        <v>222639.64000000004</v>
      </c>
      <c r="N23" s="20">
        <f t="shared" si="8"/>
        <v>-0.16533933381064381</v>
      </c>
      <c r="O23" s="20">
        <f t="shared" si="9"/>
        <v>-0.59395334441331993</v>
      </c>
      <c r="P23" s="20">
        <f t="shared" si="10"/>
        <v>-0.29567096670613169</v>
      </c>
    </row>
    <row r="24" spans="2:16" x14ac:dyDescent="0.25">
      <c r="B24" t="s">
        <v>20</v>
      </c>
      <c r="C24" t="s">
        <v>29</v>
      </c>
      <c r="D24">
        <v>33</v>
      </c>
      <c r="E24">
        <v>30</v>
      </c>
      <c r="H24" s="6">
        <v>219982.5</v>
      </c>
      <c r="I24" s="6">
        <v>96119.25</v>
      </c>
      <c r="J24" s="18">
        <f t="shared" si="6"/>
        <v>316101.75</v>
      </c>
      <c r="K24" s="6">
        <v>221741.24999999997</v>
      </c>
      <c r="L24" s="6">
        <v>75966.37</v>
      </c>
      <c r="M24" s="6">
        <f t="shared" si="7"/>
        <v>297707.62</v>
      </c>
      <c r="N24" s="20">
        <f t="shared" si="8"/>
        <v>7.9949541440795108E-3</v>
      </c>
      <c r="O24" s="20">
        <f t="shared" si="9"/>
        <v>-0.2096653896071807</v>
      </c>
      <c r="P24" s="20">
        <f t="shared" si="10"/>
        <v>-5.819053516786922E-2</v>
      </c>
    </row>
    <row r="25" spans="2:16" x14ac:dyDescent="0.25">
      <c r="B25" t="s">
        <v>21</v>
      </c>
      <c r="C25" t="s">
        <v>29</v>
      </c>
      <c r="D25">
        <v>33</v>
      </c>
      <c r="E25">
        <v>29</v>
      </c>
      <c r="H25" s="6">
        <v>219982.5</v>
      </c>
      <c r="I25" s="6">
        <v>96119.25</v>
      </c>
      <c r="J25" s="18">
        <f t="shared" si="6"/>
        <v>316101.75</v>
      </c>
      <c r="K25" s="6">
        <v>175586.68000000002</v>
      </c>
      <c r="L25" s="6">
        <v>59133.05</v>
      </c>
      <c r="M25" s="6">
        <f t="shared" si="7"/>
        <v>234719.73000000004</v>
      </c>
      <c r="N25" s="20">
        <f t="shared" si="8"/>
        <v>-0.20181523530280807</v>
      </c>
      <c r="O25" s="20">
        <f t="shared" si="9"/>
        <v>-0.38479492921553171</v>
      </c>
      <c r="P25" s="20">
        <f t="shared" si="10"/>
        <v>-0.25745513904937245</v>
      </c>
    </row>
    <row r="26" spans="2:16" x14ac:dyDescent="0.25">
      <c r="B26" t="s">
        <v>22</v>
      </c>
      <c r="C26" t="s">
        <v>29</v>
      </c>
      <c r="D26">
        <v>33</v>
      </c>
      <c r="E26">
        <v>29</v>
      </c>
      <c r="H26" s="6">
        <v>219982.5</v>
      </c>
      <c r="I26" s="6">
        <v>96119.25</v>
      </c>
      <c r="J26" s="18">
        <f t="shared" si="6"/>
        <v>316101.75</v>
      </c>
      <c r="K26" s="6">
        <v>165497.41000000006</v>
      </c>
      <c r="L26" s="6">
        <v>106527.96999999999</v>
      </c>
      <c r="M26" s="6">
        <f t="shared" si="7"/>
        <v>272025.38000000006</v>
      </c>
      <c r="N26" s="20">
        <f t="shared" si="8"/>
        <v>-0.24767920175468475</v>
      </c>
      <c r="O26" s="20">
        <f t="shared" si="9"/>
        <v>0.1082896506162916</v>
      </c>
      <c r="P26" s="20">
        <f t="shared" si="10"/>
        <v>-0.13943728562084814</v>
      </c>
    </row>
    <row r="27" spans="2:16" x14ac:dyDescent="0.25">
      <c r="B27" t="s">
        <v>23</v>
      </c>
      <c r="C27" t="s">
        <v>29</v>
      </c>
      <c r="D27">
        <v>33</v>
      </c>
      <c r="E27">
        <v>31</v>
      </c>
      <c r="H27" s="6">
        <v>219982.5</v>
      </c>
      <c r="I27" s="6">
        <v>96119.25</v>
      </c>
      <c r="J27" s="18">
        <f t="shared" si="6"/>
        <v>316101.75</v>
      </c>
      <c r="K27" s="6">
        <v>216590.55999999997</v>
      </c>
      <c r="L27" s="6">
        <v>119990.15</v>
      </c>
      <c r="M27" s="6">
        <f t="shared" si="7"/>
        <v>336580.70999999996</v>
      </c>
      <c r="N27" s="20">
        <f t="shared" si="8"/>
        <v>-1.5419135613060273E-2</v>
      </c>
      <c r="O27" s="20">
        <f t="shared" si="9"/>
        <v>0.24834671514811024</v>
      </c>
      <c r="P27" s="20">
        <f t="shared" si="10"/>
        <v>6.4785974769199992E-2</v>
      </c>
    </row>
    <row r="28" spans="2:16" x14ac:dyDescent="0.25">
      <c r="B28" t="s">
        <v>24</v>
      </c>
      <c r="C28" t="s">
        <v>29</v>
      </c>
      <c r="D28">
        <v>33</v>
      </c>
      <c r="E28">
        <v>32</v>
      </c>
      <c r="H28" s="6">
        <v>219982.5</v>
      </c>
      <c r="I28" s="6">
        <v>96119.25</v>
      </c>
      <c r="J28" s="18">
        <f t="shared" si="6"/>
        <v>316101.75</v>
      </c>
      <c r="K28" s="6">
        <v>167534.56000000003</v>
      </c>
      <c r="L28" s="6">
        <v>110791.57999999999</v>
      </c>
      <c r="M28" s="6">
        <f t="shared" si="7"/>
        <v>278326.14</v>
      </c>
      <c r="N28" s="20">
        <f t="shared" si="8"/>
        <v>-0.23841869239598593</v>
      </c>
      <c r="O28" s="20">
        <f t="shared" si="9"/>
        <v>0.15264715444616961</v>
      </c>
      <c r="P28" s="20">
        <f t="shared" si="10"/>
        <v>-0.11950458989866392</v>
      </c>
    </row>
    <row r="29" spans="2:16" x14ac:dyDescent="0.25">
      <c r="B29" t="s">
        <v>25</v>
      </c>
      <c r="C29" t="s">
        <v>29</v>
      </c>
      <c r="D29">
        <v>33</v>
      </c>
      <c r="E29">
        <v>32</v>
      </c>
      <c r="H29" s="6">
        <v>219982.5</v>
      </c>
      <c r="I29" s="6">
        <v>96119.25</v>
      </c>
      <c r="J29" s="18">
        <f t="shared" si="6"/>
        <v>316101.75</v>
      </c>
      <c r="K29" s="6">
        <v>223120.83999999997</v>
      </c>
      <c r="L29" s="6">
        <v>102499.48</v>
      </c>
      <c r="M29" s="6">
        <f t="shared" si="7"/>
        <v>325620.31999999995</v>
      </c>
      <c r="N29" s="20">
        <f t="shared" si="8"/>
        <v>1.4266316638823395E-2</v>
      </c>
      <c r="O29" s="20">
        <f t="shared" si="9"/>
        <v>6.6378274903310164E-2</v>
      </c>
      <c r="P29" s="20">
        <f t="shared" si="10"/>
        <v>3.0112360972376611E-2</v>
      </c>
    </row>
    <row r="30" spans="2:16" x14ac:dyDescent="0.25">
      <c r="B30" t="s">
        <v>26</v>
      </c>
      <c r="C30" t="s">
        <v>29</v>
      </c>
      <c r="D30">
        <v>33</v>
      </c>
      <c r="E30">
        <v>32</v>
      </c>
      <c r="H30" s="6">
        <v>219982.5</v>
      </c>
      <c r="I30" s="6">
        <v>96119.25</v>
      </c>
      <c r="J30" s="18">
        <f t="shared" si="6"/>
        <v>316101.75</v>
      </c>
      <c r="K30" s="6">
        <v>179078.40999999995</v>
      </c>
      <c r="L30" s="6">
        <v>87319.609999999986</v>
      </c>
      <c r="M30" s="6">
        <f t="shared" si="7"/>
        <v>266398.0199999999</v>
      </c>
      <c r="N30" s="20">
        <f t="shared" si="8"/>
        <v>-0.18594247269669203</v>
      </c>
      <c r="O30" s="20">
        <f t="shared" si="9"/>
        <v>-9.1549195400505254E-2</v>
      </c>
      <c r="P30" s="20">
        <f t="shared" si="10"/>
        <v>-0.15723965463652162</v>
      </c>
    </row>
    <row r="31" spans="2:16" x14ac:dyDescent="0.25">
      <c r="B31" t="s">
        <v>27</v>
      </c>
      <c r="C31" t="s">
        <v>29</v>
      </c>
      <c r="D31">
        <v>33</v>
      </c>
      <c r="E31">
        <v>32</v>
      </c>
      <c r="H31" s="6">
        <v>224382.15</v>
      </c>
      <c r="I31" s="6">
        <v>98041.634999999995</v>
      </c>
      <c r="J31" s="18">
        <f t="shared" si="6"/>
        <v>322423.78499999997</v>
      </c>
      <c r="K31" s="6">
        <v>176274.63</v>
      </c>
      <c r="L31" s="6">
        <v>100585.78000000001</v>
      </c>
      <c r="M31" s="6">
        <f t="shared" si="7"/>
        <v>276860.41000000003</v>
      </c>
      <c r="N31" s="20">
        <f t="shared" si="8"/>
        <v>-0.21439994224139483</v>
      </c>
      <c r="O31" s="20">
        <f t="shared" si="9"/>
        <v>2.5949638640767454E-2</v>
      </c>
      <c r="P31" s="20">
        <f t="shared" si="10"/>
        <v>-0.14131517933765322</v>
      </c>
    </row>
    <row r="32" spans="2:16" x14ac:dyDescent="0.25">
      <c r="B32" t="s">
        <v>28</v>
      </c>
      <c r="C32" t="s">
        <v>29</v>
      </c>
      <c r="D32">
        <v>33</v>
      </c>
      <c r="E32">
        <v>32</v>
      </c>
      <c r="H32" s="6">
        <v>224382.15</v>
      </c>
      <c r="I32" s="6">
        <v>98041.634999999995</v>
      </c>
      <c r="J32" s="18">
        <f t="shared" si="6"/>
        <v>322423.78499999997</v>
      </c>
      <c r="K32" s="6">
        <v>234989.09000000003</v>
      </c>
      <c r="L32" s="6">
        <v>94110.551191507999</v>
      </c>
      <c r="M32" s="6">
        <f t="shared" si="7"/>
        <v>329099.64119150804</v>
      </c>
      <c r="N32" s="20">
        <f t="shared" si="8"/>
        <v>4.727176381900268E-2</v>
      </c>
      <c r="O32" s="20">
        <f t="shared" si="9"/>
        <v>-4.0096065396012584E-2</v>
      </c>
      <c r="P32" s="20">
        <f t="shared" si="10"/>
        <v>2.0705222449727351E-2</v>
      </c>
    </row>
    <row r="34" spans="12:12" x14ac:dyDescent="0.25">
      <c r="L34" s="18"/>
    </row>
  </sheetData>
  <mergeCells count="7">
    <mergeCell ref="N6:P6"/>
    <mergeCell ref="D5:E5"/>
    <mergeCell ref="F5:G5"/>
    <mergeCell ref="D6:E6"/>
    <mergeCell ref="F6:G6"/>
    <mergeCell ref="H6:J6"/>
    <mergeCell ref="K6:M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90A9F-9192-44DD-B0C8-A082F5D60703}">
  <dimension ref="A1:Q35"/>
  <sheetViews>
    <sheetView workbookViewId="0">
      <pane ySplit="7" topLeftCell="A8" activePane="bottomLeft" state="frozen"/>
      <selection pane="bottomLeft" activeCell="Q34" sqref="Q34"/>
    </sheetView>
  </sheetViews>
  <sheetFormatPr defaultRowHeight="15" x14ac:dyDescent="0.25"/>
  <cols>
    <col min="2" max="2" width="10.85546875" bestFit="1" customWidth="1"/>
    <col min="3" max="3" width="16.7109375" customWidth="1"/>
    <col min="4" max="5" width="14.7109375" customWidth="1"/>
    <col min="6" max="6" width="12.42578125" customWidth="1"/>
    <col min="7" max="7" width="12.7109375" customWidth="1"/>
    <col min="8" max="10" width="12.5703125" bestFit="1" customWidth="1"/>
    <col min="11" max="13" width="10" bestFit="1" customWidth="1"/>
  </cols>
  <sheetData>
    <row r="1" spans="1:17" x14ac:dyDescent="0.25">
      <c r="A1" s="4" t="s">
        <v>0</v>
      </c>
    </row>
    <row r="2" spans="1:17" x14ac:dyDescent="0.25">
      <c r="A2" s="4" t="s">
        <v>1</v>
      </c>
    </row>
    <row r="3" spans="1:17" x14ac:dyDescent="0.25">
      <c r="A3" s="4" t="s">
        <v>31</v>
      </c>
    </row>
    <row r="4" spans="1:17" ht="15.75" thickBot="1" x14ac:dyDescent="0.3">
      <c r="A4" s="4"/>
    </row>
    <row r="5" spans="1:17" s="5" customFormat="1" x14ac:dyDescent="0.25">
      <c r="B5" s="1"/>
      <c r="C5" s="7"/>
      <c r="D5" s="27" t="s">
        <v>5</v>
      </c>
      <c r="E5" s="28"/>
      <c r="F5" s="27" t="s">
        <v>9</v>
      </c>
      <c r="G5" s="28"/>
      <c r="H5" s="10"/>
      <c r="I5" s="12"/>
      <c r="J5" s="7"/>
      <c r="K5" s="10"/>
      <c r="L5" s="12"/>
      <c r="M5" s="7"/>
      <c r="N5" s="10"/>
      <c r="O5" s="12"/>
      <c r="P5" s="7"/>
    </row>
    <row r="6" spans="1:17" s="5" customFormat="1" ht="15.75" thickBot="1" x14ac:dyDescent="0.3">
      <c r="B6" s="3"/>
      <c r="C6" s="8" t="s">
        <v>3</v>
      </c>
      <c r="D6" s="24" t="s">
        <v>6</v>
      </c>
      <c r="E6" s="26"/>
      <c r="F6" s="24" t="s">
        <v>6</v>
      </c>
      <c r="G6" s="26"/>
      <c r="H6" s="24" t="s">
        <v>10</v>
      </c>
      <c r="I6" s="25"/>
      <c r="J6" s="26"/>
      <c r="K6" s="24" t="s">
        <v>14</v>
      </c>
      <c r="L6" s="25"/>
      <c r="M6" s="26"/>
      <c r="N6" s="24" t="s">
        <v>15</v>
      </c>
      <c r="O6" s="25"/>
      <c r="P6" s="26"/>
    </row>
    <row r="7" spans="1:17" s="5" customFormat="1" ht="15.75" thickBot="1" x14ac:dyDescent="0.3">
      <c r="B7" s="2" t="s">
        <v>2</v>
      </c>
      <c r="C7" s="9" t="s">
        <v>4</v>
      </c>
      <c r="D7" s="11" t="s">
        <v>7</v>
      </c>
      <c r="E7" s="9" t="s">
        <v>8</v>
      </c>
      <c r="F7" s="11" t="s">
        <v>7</v>
      </c>
      <c r="G7" s="9" t="s">
        <v>8</v>
      </c>
      <c r="H7" s="11" t="s">
        <v>11</v>
      </c>
      <c r="I7" s="13" t="s">
        <v>12</v>
      </c>
      <c r="J7" s="9" t="s">
        <v>13</v>
      </c>
      <c r="K7" s="14" t="s">
        <v>11</v>
      </c>
      <c r="L7" s="15" t="s">
        <v>12</v>
      </c>
      <c r="M7" s="16" t="s">
        <v>13</v>
      </c>
      <c r="N7" s="14" t="s">
        <v>11</v>
      </c>
      <c r="O7" s="15" t="s">
        <v>12</v>
      </c>
      <c r="P7" s="16" t="s">
        <v>13</v>
      </c>
    </row>
    <row r="8" spans="1:17" x14ac:dyDescent="0.25">
      <c r="A8" s="4"/>
      <c r="B8" t="s">
        <v>17</v>
      </c>
      <c r="C8" t="s">
        <v>16</v>
      </c>
      <c r="D8">
        <v>39</v>
      </c>
      <c r="E8">
        <v>39</v>
      </c>
      <c r="H8" s="6">
        <v>252387.5</v>
      </c>
      <c r="I8" s="6">
        <v>10396.166666666666</v>
      </c>
      <c r="J8" s="6">
        <f>+H8+I8</f>
        <v>262783.66666666669</v>
      </c>
      <c r="K8" s="6">
        <v>238414.15000000002</v>
      </c>
      <c r="L8" s="6">
        <v>6128.9400000000005</v>
      </c>
      <c r="M8" s="6">
        <f>+K8+L8</f>
        <v>244543.09000000003</v>
      </c>
      <c r="N8" s="20">
        <f>+(K8-H8)/H8</f>
        <v>-5.5364667426080837E-2</v>
      </c>
      <c r="O8" s="20">
        <f t="shared" ref="O8:P8" si="0">+(L8-I8)/I8</f>
        <v>-0.41046154832710768</v>
      </c>
      <c r="P8" s="20">
        <f t="shared" si="0"/>
        <v>-6.9412901106233105E-2</v>
      </c>
      <c r="Q8" s="20"/>
    </row>
    <row r="9" spans="1:17" x14ac:dyDescent="0.25">
      <c r="B9" t="s">
        <v>18</v>
      </c>
      <c r="C9" t="s">
        <v>16</v>
      </c>
      <c r="D9">
        <v>39</v>
      </c>
      <c r="E9">
        <v>39</v>
      </c>
      <c r="H9" s="6">
        <v>252387.5</v>
      </c>
      <c r="I9" s="6">
        <v>10396.166666666666</v>
      </c>
      <c r="J9" s="6">
        <f t="shared" ref="J9:J19" si="1">+H9+I9</f>
        <v>262783.66666666669</v>
      </c>
      <c r="K9" s="6">
        <v>236077.91999999998</v>
      </c>
      <c r="L9" s="6">
        <v>11929.6</v>
      </c>
      <c r="M9" s="6">
        <f t="shared" ref="M9:M19" si="2">+K9+L9</f>
        <v>248007.52</v>
      </c>
      <c r="N9" s="20">
        <f t="shared" ref="N9:N32" si="3">+(K9-H9)/H9</f>
        <v>-6.4621187657867438E-2</v>
      </c>
      <c r="O9" s="20">
        <f t="shared" ref="O9:O32" si="4">+(L9-I9)/I9</f>
        <v>0.14749987976337442</v>
      </c>
      <c r="P9" s="20">
        <f t="shared" ref="P9:P32" si="5">+(M9-J9)/J9</f>
        <v>-5.6229319173819896E-2</v>
      </c>
      <c r="Q9" s="20"/>
    </row>
    <row r="10" spans="1:17" x14ac:dyDescent="0.25">
      <c r="B10" t="s">
        <v>19</v>
      </c>
      <c r="C10" t="s">
        <v>16</v>
      </c>
      <c r="D10">
        <v>39</v>
      </c>
      <c r="E10">
        <v>39</v>
      </c>
      <c r="H10" s="6">
        <v>252387.5</v>
      </c>
      <c r="I10" s="6">
        <v>10396.166666666666</v>
      </c>
      <c r="J10" s="6">
        <f t="shared" si="1"/>
        <v>262783.66666666669</v>
      </c>
      <c r="K10" s="6">
        <v>295880.29000000004</v>
      </c>
      <c r="L10" s="6">
        <v>18083.740000000002</v>
      </c>
      <c r="M10" s="6">
        <f t="shared" si="2"/>
        <v>313964.03000000003</v>
      </c>
      <c r="N10" s="20">
        <f t="shared" si="3"/>
        <v>0.17232545193403015</v>
      </c>
      <c r="O10" s="20">
        <f t="shared" si="4"/>
        <v>0.73946230180996231</v>
      </c>
      <c r="P10" s="20">
        <f t="shared" si="5"/>
        <v>0.19476234570641759</v>
      </c>
      <c r="Q10" s="20"/>
    </row>
    <row r="11" spans="1:17" x14ac:dyDescent="0.25">
      <c r="B11" t="s">
        <v>20</v>
      </c>
      <c r="C11" t="s">
        <v>16</v>
      </c>
      <c r="D11">
        <v>39</v>
      </c>
      <c r="E11">
        <v>37</v>
      </c>
      <c r="H11" s="6">
        <v>252387.5</v>
      </c>
      <c r="I11" s="6">
        <v>10396.166666666666</v>
      </c>
      <c r="J11" s="6">
        <f t="shared" si="1"/>
        <v>262783.66666666669</v>
      </c>
      <c r="K11" s="6">
        <v>236116.71</v>
      </c>
      <c r="L11" s="6">
        <v>6765.2300000000005</v>
      </c>
      <c r="M11" s="6">
        <f t="shared" si="2"/>
        <v>242881.94</v>
      </c>
      <c r="N11" s="20">
        <f t="shared" si="3"/>
        <v>-6.4467495418750964E-2</v>
      </c>
      <c r="O11" s="20">
        <f t="shared" si="4"/>
        <v>-0.34925725828430343</v>
      </c>
      <c r="P11" s="20">
        <f t="shared" si="5"/>
        <v>-7.5734260500716105E-2</v>
      </c>
      <c r="Q11" s="20"/>
    </row>
    <row r="12" spans="1:17" x14ac:dyDescent="0.25">
      <c r="B12" t="s">
        <v>21</v>
      </c>
      <c r="C12" t="s">
        <v>16</v>
      </c>
      <c r="D12">
        <v>39</v>
      </c>
      <c r="E12">
        <v>37</v>
      </c>
      <c r="H12" s="6">
        <v>252387.5</v>
      </c>
      <c r="I12" s="6">
        <v>10396.166666666666</v>
      </c>
      <c r="J12" s="6">
        <f t="shared" si="1"/>
        <v>262783.66666666669</v>
      </c>
      <c r="K12" s="6">
        <v>223833.66999999998</v>
      </c>
      <c r="L12" s="6">
        <v>6519.23</v>
      </c>
      <c r="M12" s="6">
        <f t="shared" si="2"/>
        <v>230352.9</v>
      </c>
      <c r="N12" s="20">
        <f t="shared" si="3"/>
        <v>-0.11313488187806454</v>
      </c>
      <c r="O12" s="20">
        <f t="shared" si="4"/>
        <v>-0.37291982621799702</v>
      </c>
      <c r="P12" s="20">
        <f t="shared" si="5"/>
        <v>-0.12341241401355496</v>
      </c>
      <c r="Q12" s="20"/>
    </row>
    <row r="13" spans="1:17" x14ac:dyDescent="0.25">
      <c r="B13" t="s">
        <v>22</v>
      </c>
      <c r="C13" t="s">
        <v>16</v>
      </c>
      <c r="D13">
        <v>39</v>
      </c>
      <c r="E13">
        <v>37</v>
      </c>
      <c r="H13" s="6">
        <v>252387.5</v>
      </c>
      <c r="I13" s="6">
        <v>10396.166666666666</v>
      </c>
      <c r="J13" s="6">
        <f t="shared" si="1"/>
        <v>262783.66666666669</v>
      </c>
      <c r="K13" s="6">
        <v>282646.46999999997</v>
      </c>
      <c r="L13" s="6">
        <v>8245.39</v>
      </c>
      <c r="M13" s="6">
        <f t="shared" si="2"/>
        <v>290891.86</v>
      </c>
      <c r="N13" s="20">
        <f t="shared" si="3"/>
        <v>0.11989092169778603</v>
      </c>
      <c r="O13" s="20">
        <f t="shared" si="4"/>
        <v>-0.20688170319188162</v>
      </c>
      <c r="P13" s="20">
        <f t="shared" si="5"/>
        <v>0.10696324352984887</v>
      </c>
      <c r="Q13" s="20"/>
    </row>
    <row r="14" spans="1:17" x14ac:dyDescent="0.25">
      <c r="B14" t="s">
        <v>23</v>
      </c>
      <c r="C14" t="s">
        <v>16</v>
      </c>
      <c r="D14">
        <v>39</v>
      </c>
      <c r="E14">
        <v>37</v>
      </c>
      <c r="H14" s="6">
        <v>265006.83333333331</v>
      </c>
      <c r="I14" s="6">
        <v>10396.166666666666</v>
      </c>
      <c r="J14" s="6">
        <f t="shared" si="1"/>
        <v>275403</v>
      </c>
      <c r="K14" s="6">
        <v>238026.55</v>
      </c>
      <c r="L14" s="6">
        <v>8581.73</v>
      </c>
      <c r="M14" s="6">
        <f t="shared" si="2"/>
        <v>246608.28</v>
      </c>
      <c r="N14" s="20">
        <f t="shared" si="3"/>
        <v>-0.10180976465386739</v>
      </c>
      <c r="O14" s="20">
        <f t="shared" si="4"/>
        <v>-0.17452939384709107</v>
      </c>
      <c r="P14" s="20">
        <f t="shared" si="5"/>
        <v>-0.10455485234365638</v>
      </c>
      <c r="Q14" s="20"/>
    </row>
    <row r="15" spans="1:17" x14ac:dyDescent="0.25">
      <c r="B15" t="s">
        <v>24</v>
      </c>
      <c r="C15" t="s">
        <v>16</v>
      </c>
      <c r="D15">
        <v>39</v>
      </c>
      <c r="E15">
        <v>37</v>
      </c>
      <c r="H15" s="6">
        <v>265006.83333333331</v>
      </c>
      <c r="I15" s="6">
        <v>10396.166666666666</v>
      </c>
      <c r="J15" s="6">
        <f t="shared" si="1"/>
        <v>275403</v>
      </c>
      <c r="K15" s="6">
        <v>241179.96</v>
      </c>
      <c r="L15" s="6">
        <v>8457.2199999999993</v>
      </c>
      <c r="M15" s="6">
        <f t="shared" si="2"/>
        <v>249637.18</v>
      </c>
      <c r="N15" s="20">
        <f t="shared" si="3"/>
        <v>-8.9910411115185038E-2</v>
      </c>
      <c r="O15" s="20">
        <f t="shared" si="4"/>
        <v>-0.18650592365775848</v>
      </c>
      <c r="P15" s="20">
        <f t="shared" si="5"/>
        <v>-9.3556787689313498E-2</v>
      </c>
      <c r="Q15" s="20"/>
    </row>
    <row r="16" spans="1:17" x14ac:dyDescent="0.25">
      <c r="B16" t="s">
        <v>25</v>
      </c>
      <c r="C16" t="s">
        <v>16</v>
      </c>
      <c r="D16">
        <v>39</v>
      </c>
      <c r="E16">
        <v>38</v>
      </c>
      <c r="H16" s="6">
        <v>265006.83333333331</v>
      </c>
      <c r="I16" s="6">
        <v>10396.166666666666</v>
      </c>
      <c r="J16" s="6">
        <f t="shared" si="1"/>
        <v>275403</v>
      </c>
      <c r="K16" s="6">
        <v>304278.23999999993</v>
      </c>
      <c r="L16" s="6">
        <v>7993.61</v>
      </c>
      <c r="M16" s="6">
        <f t="shared" si="2"/>
        <v>312271.84999999992</v>
      </c>
      <c r="N16" s="20">
        <f t="shared" si="3"/>
        <v>0.14819016616552638</v>
      </c>
      <c r="O16" s="20">
        <f t="shared" si="4"/>
        <v>-0.23110024528271636</v>
      </c>
      <c r="P16" s="20">
        <f t="shared" si="5"/>
        <v>0.13387236159373689</v>
      </c>
      <c r="Q16" s="20"/>
    </row>
    <row r="17" spans="2:17" x14ac:dyDescent="0.25">
      <c r="B17" t="s">
        <v>26</v>
      </c>
      <c r="C17" t="s">
        <v>16</v>
      </c>
      <c r="D17">
        <v>39</v>
      </c>
      <c r="E17">
        <v>36</v>
      </c>
      <c r="H17" s="6">
        <v>265006.83333333331</v>
      </c>
      <c r="I17" s="6">
        <v>10396.166666666666</v>
      </c>
      <c r="J17" s="6">
        <f t="shared" si="1"/>
        <v>275403</v>
      </c>
      <c r="K17" s="6">
        <v>247109.22</v>
      </c>
      <c r="L17" s="6">
        <v>7898</v>
      </c>
      <c r="M17" s="6">
        <f t="shared" si="2"/>
        <v>255007.22</v>
      </c>
      <c r="N17" s="20">
        <f t="shared" si="3"/>
        <v>-6.7536422016790693E-2</v>
      </c>
      <c r="O17" s="20">
        <f t="shared" si="4"/>
        <v>-0.24029690430767747</v>
      </c>
      <c r="P17" s="20">
        <f t="shared" si="5"/>
        <v>-7.4057944176352475E-2</v>
      </c>
      <c r="Q17" s="20"/>
    </row>
    <row r="18" spans="2:17" x14ac:dyDescent="0.25">
      <c r="B18" t="s">
        <v>27</v>
      </c>
      <c r="C18" t="s">
        <v>16</v>
      </c>
      <c r="D18">
        <v>39</v>
      </c>
      <c r="E18">
        <v>36</v>
      </c>
      <c r="H18" s="6">
        <v>265006.83333333331</v>
      </c>
      <c r="I18" s="6">
        <v>10396.166666666666</v>
      </c>
      <c r="J18" s="6">
        <f t="shared" si="1"/>
        <v>275403</v>
      </c>
      <c r="K18" s="6">
        <v>240775.63999999998</v>
      </c>
      <c r="L18" s="6">
        <v>8895.19</v>
      </c>
      <c r="M18" s="6">
        <f t="shared" si="2"/>
        <v>249670.83</v>
      </c>
      <c r="N18" s="20">
        <f t="shared" si="3"/>
        <v>-9.1436107622382051E-2</v>
      </c>
      <c r="O18" s="20">
        <f t="shared" si="4"/>
        <v>-0.14437789569873502</v>
      </c>
      <c r="P18" s="20">
        <f t="shared" si="5"/>
        <v>-9.3434603108898645E-2</v>
      </c>
      <c r="Q18" s="20"/>
    </row>
    <row r="19" spans="2:17" x14ac:dyDescent="0.25">
      <c r="B19" t="s">
        <v>28</v>
      </c>
      <c r="C19" t="s">
        <v>16</v>
      </c>
      <c r="D19">
        <v>39</v>
      </c>
      <c r="E19">
        <v>36</v>
      </c>
      <c r="H19" s="6">
        <v>265006.83333333331</v>
      </c>
      <c r="I19" s="6">
        <v>10396.166666666666</v>
      </c>
      <c r="J19" s="6">
        <f t="shared" si="1"/>
        <v>275403</v>
      </c>
      <c r="K19" s="6">
        <v>301015.67999999999</v>
      </c>
      <c r="L19" s="6">
        <v>13893.7</v>
      </c>
      <c r="M19" s="6">
        <f t="shared" si="2"/>
        <v>314909.38</v>
      </c>
      <c r="N19" s="20">
        <f t="shared" si="3"/>
        <v>0.13587893645509774</v>
      </c>
      <c r="O19" s="20">
        <f t="shared" si="4"/>
        <v>0.33642528496080298</v>
      </c>
      <c r="P19" s="20">
        <f t="shared" si="5"/>
        <v>0.14344934514148358</v>
      </c>
      <c r="Q19" s="20"/>
    </row>
    <row r="20" spans="2:17" x14ac:dyDescent="0.25">
      <c r="K20" s="6"/>
      <c r="L20" s="6"/>
      <c r="M20" s="6"/>
      <c r="N20" s="20"/>
      <c r="O20" s="20"/>
      <c r="P20" s="20"/>
      <c r="Q20" s="20"/>
    </row>
    <row r="21" spans="2:17" x14ac:dyDescent="0.25">
      <c r="B21" t="s">
        <v>17</v>
      </c>
      <c r="C21" t="s">
        <v>29</v>
      </c>
      <c r="D21">
        <v>33</v>
      </c>
      <c r="E21">
        <v>32</v>
      </c>
      <c r="H21" s="6">
        <v>214751.9</v>
      </c>
      <c r="I21" s="6">
        <v>131597.66666666666</v>
      </c>
      <c r="J21" s="6">
        <f>+H21+I21</f>
        <v>346349.56666666665</v>
      </c>
      <c r="K21" s="6">
        <v>188604.31</v>
      </c>
      <c r="L21" s="6">
        <v>53630.05999999999</v>
      </c>
      <c r="M21" s="6">
        <f>+K21+L21</f>
        <v>242234.37</v>
      </c>
      <c r="N21" s="20">
        <f t="shared" si="3"/>
        <v>-0.12175719981988517</v>
      </c>
      <c r="O21" s="20">
        <f t="shared" si="4"/>
        <v>-0.59246952200266978</v>
      </c>
      <c r="P21" s="20">
        <f t="shared" si="5"/>
        <v>-0.30060726701260487</v>
      </c>
      <c r="Q21" s="20"/>
    </row>
    <row r="22" spans="2:17" x14ac:dyDescent="0.25">
      <c r="B22" t="s">
        <v>18</v>
      </c>
      <c r="C22" t="s">
        <v>29</v>
      </c>
      <c r="D22">
        <v>33</v>
      </c>
      <c r="E22">
        <v>32</v>
      </c>
      <c r="H22" s="6">
        <v>214751.9</v>
      </c>
      <c r="I22" s="6">
        <v>131597.66666666666</v>
      </c>
      <c r="J22" s="6">
        <f t="shared" ref="J22:J32" si="6">+H22+I22</f>
        <v>346349.56666666665</v>
      </c>
      <c r="K22" s="6">
        <v>190065.46000000002</v>
      </c>
      <c r="L22" s="6">
        <v>52579.479999999996</v>
      </c>
      <c r="M22" s="6">
        <f t="shared" ref="M22:M32" si="7">+K22+L22</f>
        <v>242644.94</v>
      </c>
      <c r="N22" s="20">
        <f t="shared" si="3"/>
        <v>-0.11495330192654861</v>
      </c>
      <c r="O22" s="20">
        <f t="shared" si="4"/>
        <v>-0.60045279424913811</v>
      </c>
      <c r="P22" s="20">
        <f t="shared" si="5"/>
        <v>-0.29942184615600786</v>
      </c>
      <c r="Q22" s="20"/>
    </row>
    <row r="23" spans="2:17" x14ac:dyDescent="0.25">
      <c r="B23" t="s">
        <v>19</v>
      </c>
      <c r="C23" t="s">
        <v>29</v>
      </c>
      <c r="D23">
        <v>33</v>
      </c>
      <c r="E23">
        <v>32</v>
      </c>
      <c r="H23" s="6">
        <v>214751.9</v>
      </c>
      <c r="I23" s="6">
        <v>131597.66666666666</v>
      </c>
      <c r="J23" s="6">
        <f t="shared" si="6"/>
        <v>346349.56666666665</v>
      </c>
      <c r="K23" s="6">
        <v>220866.65999999997</v>
      </c>
      <c r="L23" s="6">
        <v>196832.34</v>
      </c>
      <c r="M23" s="6">
        <f t="shared" si="7"/>
        <v>417699</v>
      </c>
      <c r="N23" s="20">
        <f t="shared" si="3"/>
        <v>2.8473601397705821E-2</v>
      </c>
      <c r="O23" s="20">
        <f t="shared" si="4"/>
        <v>0.49571299389806817</v>
      </c>
      <c r="P23" s="20">
        <f t="shared" si="5"/>
        <v>0.20600410741094238</v>
      </c>
      <c r="Q23" s="20"/>
    </row>
    <row r="24" spans="2:17" x14ac:dyDescent="0.25">
      <c r="B24" t="s">
        <v>20</v>
      </c>
      <c r="C24" t="s">
        <v>29</v>
      </c>
      <c r="D24">
        <v>33</v>
      </c>
      <c r="E24">
        <v>32</v>
      </c>
      <c r="H24" s="6">
        <v>214751.9</v>
      </c>
      <c r="I24" s="6">
        <v>131597.66666666666</v>
      </c>
      <c r="J24" s="6">
        <f t="shared" si="6"/>
        <v>346349.56666666665</v>
      </c>
      <c r="K24" s="6">
        <v>179701.70000000004</v>
      </c>
      <c r="L24" s="6">
        <v>125652.93000000001</v>
      </c>
      <c r="M24" s="6">
        <f t="shared" si="7"/>
        <v>305354.63000000006</v>
      </c>
      <c r="N24" s="20">
        <f t="shared" si="3"/>
        <v>-0.16321252570990039</v>
      </c>
      <c r="O24" s="20">
        <f t="shared" si="4"/>
        <v>-4.5173571973160492E-2</v>
      </c>
      <c r="P24" s="20">
        <f t="shared" si="5"/>
        <v>-0.11836289290386463</v>
      </c>
      <c r="Q24" s="20"/>
    </row>
    <row r="25" spans="2:17" x14ac:dyDescent="0.25">
      <c r="B25" t="s">
        <v>21</v>
      </c>
      <c r="C25" t="s">
        <v>29</v>
      </c>
      <c r="D25">
        <v>33</v>
      </c>
      <c r="E25">
        <v>32</v>
      </c>
      <c r="H25" s="6">
        <v>214751.9</v>
      </c>
      <c r="I25" s="6">
        <v>131597.66666666666</v>
      </c>
      <c r="J25" s="6">
        <f t="shared" si="6"/>
        <v>346349.56666666665</v>
      </c>
      <c r="K25" s="6">
        <v>181726.2</v>
      </c>
      <c r="L25" s="6">
        <v>78686.03</v>
      </c>
      <c r="M25" s="6">
        <f t="shared" si="7"/>
        <v>260412.23</v>
      </c>
      <c r="N25" s="20">
        <f t="shared" si="3"/>
        <v>-0.15378536813876842</v>
      </c>
      <c r="O25" s="20">
        <f t="shared" si="4"/>
        <v>-0.40207123733196887</v>
      </c>
      <c r="P25" s="20">
        <f t="shared" si="5"/>
        <v>-0.24812312454652022</v>
      </c>
      <c r="Q25" s="20"/>
    </row>
    <row r="26" spans="2:17" x14ac:dyDescent="0.25">
      <c r="B26" t="s">
        <v>22</v>
      </c>
      <c r="C26" t="s">
        <v>29</v>
      </c>
      <c r="D26">
        <v>33</v>
      </c>
      <c r="E26">
        <v>32</v>
      </c>
      <c r="H26" s="6">
        <v>214751.9</v>
      </c>
      <c r="I26" s="6">
        <v>131597.66666666666</v>
      </c>
      <c r="J26" s="6">
        <f t="shared" si="6"/>
        <v>346349.56666666665</v>
      </c>
      <c r="K26" s="6">
        <v>234394.96999999997</v>
      </c>
      <c r="L26" s="6">
        <v>104047.49</v>
      </c>
      <c r="M26" s="6">
        <f t="shared" si="7"/>
        <v>338442.45999999996</v>
      </c>
      <c r="N26" s="20">
        <f t="shared" si="3"/>
        <v>9.1468666866276749E-2</v>
      </c>
      <c r="O26" s="20">
        <f t="shared" si="4"/>
        <v>-0.2093515589182178</v>
      </c>
      <c r="P26" s="20">
        <f t="shared" si="5"/>
        <v>-2.2829844260427896E-2</v>
      </c>
      <c r="Q26" s="20"/>
    </row>
    <row r="27" spans="2:17" x14ac:dyDescent="0.25">
      <c r="B27" t="s">
        <v>23</v>
      </c>
      <c r="C27" t="s">
        <v>29</v>
      </c>
      <c r="D27">
        <v>33</v>
      </c>
      <c r="E27">
        <v>32</v>
      </c>
      <c r="H27" s="6">
        <v>214751.9</v>
      </c>
      <c r="I27" s="6">
        <v>131597.66666666666</v>
      </c>
      <c r="J27" s="6">
        <f t="shared" si="6"/>
        <v>346349.56666666665</v>
      </c>
      <c r="K27" s="6">
        <v>159688.35999999999</v>
      </c>
      <c r="L27" s="6">
        <v>173930.18999999997</v>
      </c>
      <c r="M27" s="6">
        <f t="shared" si="7"/>
        <v>333618.54999999993</v>
      </c>
      <c r="N27" s="20">
        <f t="shared" si="3"/>
        <v>-0.25640536824121235</v>
      </c>
      <c r="O27" s="20">
        <f t="shared" si="4"/>
        <v>0.32168141279100682</v>
      </c>
      <c r="P27" s="20">
        <f t="shared" si="5"/>
        <v>-3.6757709239230232E-2</v>
      </c>
      <c r="Q27" s="20"/>
    </row>
    <row r="28" spans="2:17" x14ac:dyDescent="0.25">
      <c r="B28" t="s">
        <v>24</v>
      </c>
      <c r="C28" t="s">
        <v>29</v>
      </c>
      <c r="D28">
        <v>33</v>
      </c>
      <c r="E28">
        <v>32</v>
      </c>
      <c r="H28" s="6">
        <v>214751.9</v>
      </c>
      <c r="I28" s="6">
        <v>131597.66666666666</v>
      </c>
      <c r="J28" s="6">
        <f t="shared" si="6"/>
        <v>346349.56666666665</v>
      </c>
      <c r="K28" s="6">
        <v>167712.93</v>
      </c>
      <c r="L28" s="6">
        <v>141546.87000000002</v>
      </c>
      <c r="M28" s="6">
        <f t="shared" si="7"/>
        <v>309259.80000000005</v>
      </c>
      <c r="N28" s="20">
        <f t="shared" si="3"/>
        <v>-0.2190386674110916</v>
      </c>
      <c r="O28" s="20">
        <f t="shared" si="4"/>
        <v>7.5603189519571276E-2</v>
      </c>
      <c r="P28" s="20">
        <f t="shared" si="5"/>
        <v>-0.1070876658620523</v>
      </c>
      <c r="Q28" s="20"/>
    </row>
    <row r="29" spans="2:17" x14ac:dyDescent="0.25">
      <c r="B29" t="s">
        <v>25</v>
      </c>
      <c r="C29" t="s">
        <v>29</v>
      </c>
      <c r="D29">
        <v>33</v>
      </c>
      <c r="E29">
        <v>32</v>
      </c>
      <c r="H29" s="6">
        <v>214751.9</v>
      </c>
      <c r="I29" s="6">
        <v>131597.66666666666</v>
      </c>
      <c r="J29" s="6">
        <f t="shared" si="6"/>
        <v>346349.56666666665</v>
      </c>
      <c r="K29" s="6">
        <v>214350.47999999998</v>
      </c>
      <c r="L29" s="6">
        <v>132101.09</v>
      </c>
      <c r="M29" s="6">
        <f t="shared" si="7"/>
        <v>346451.56999999995</v>
      </c>
      <c r="N29" s="20">
        <f t="shared" si="3"/>
        <v>-1.8692267681916332E-3</v>
      </c>
      <c r="O29" s="20">
        <f t="shared" si="4"/>
        <v>3.8254730960275859E-3</v>
      </c>
      <c r="P29" s="20">
        <f t="shared" si="5"/>
        <v>2.9450977610567521E-4</v>
      </c>
      <c r="Q29" s="20"/>
    </row>
    <row r="30" spans="2:17" x14ac:dyDescent="0.25">
      <c r="B30" t="s">
        <v>26</v>
      </c>
      <c r="C30" t="s">
        <v>29</v>
      </c>
      <c r="D30">
        <v>33</v>
      </c>
      <c r="E30">
        <v>32</v>
      </c>
      <c r="H30" s="6">
        <v>214751.9</v>
      </c>
      <c r="I30" s="6">
        <v>131597.66666666666</v>
      </c>
      <c r="J30" s="6">
        <f t="shared" si="6"/>
        <v>346349.56666666665</v>
      </c>
      <c r="K30" s="6">
        <v>174981.32</v>
      </c>
      <c r="L30" s="6">
        <v>87808.18</v>
      </c>
      <c r="M30" s="6">
        <f t="shared" si="7"/>
        <v>262789.5</v>
      </c>
      <c r="N30" s="20">
        <f t="shared" si="3"/>
        <v>-0.18519314613747301</v>
      </c>
      <c r="O30" s="20">
        <f t="shared" si="4"/>
        <v>-0.33275275904081381</v>
      </c>
      <c r="P30" s="20">
        <f t="shared" si="5"/>
        <v>-0.24125933654505316</v>
      </c>
      <c r="Q30" s="20"/>
    </row>
    <row r="31" spans="2:17" x14ac:dyDescent="0.25">
      <c r="B31" t="s">
        <v>27</v>
      </c>
      <c r="C31" t="s">
        <v>29</v>
      </c>
      <c r="D31">
        <v>33</v>
      </c>
      <c r="E31">
        <v>32</v>
      </c>
      <c r="H31" s="6">
        <v>219047</v>
      </c>
      <c r="I31" s="6">
        <v>131597.66666666666</v>
      </c>
      <c r="J31" s="6">
        <f t="shared" si="6"/>
        <v>350644.66666666663</v>
      </c>
      <c r="K31" s="6">
        <v>186343.42</v>
      </c>
      <c r="L31" s="6">
        <v>63505.850000000006</v>
      </c>
      <c r="M31" s="6">
        <f t="shared" si="7"/>
        <v>249849.27000000002</v>
      </c>
      <c r="N31" s="20">
        <f t="shared" si="3"/>
        <v>-0.14929937410692676</v>
      </c>
      <c r="O31" s="20">
        <f t="shared" si="4"/>
        <v>-0.5174241944512693</v>
      </c>
      <c r="P31" s="20">
        <f t="shared" si="5"/>
        <v>-0.28745737850473496</v>
      </c>
      <c r="Q31" s="20"/>
    </row>
    <row r="32" spans="2:17" x14ac:dyDescent="0.25">
      <c r="B32" t="s">
        <v>28</v>
      </c>
      <c r="C32" t="s">
        <v>29</v>
      </c>
      <c r="D32">
        <v>33</v>
      </c>
      <c r="E32">
        <v>32</v>
      </c>
      <c r="H32" s="6">
        <v>219047</v>
      </c>
      <c r="I32" s="6">
        <v>131597.66666666666</v>
      </c>
      <c r="J32" s="6">
        <f t="shared" si="6"/>
        <v>350644.66666666663</v>
      </c>
      <c r="K32" s="6">
        <v>242428.56</v>
      </c>
      <c r="L32" s="6">
        <v>64827.020000000004</v>
      </c>
      <c r="M32" s="6">
        <f t="shared" si="7"/>
        <v>307255.58</v>
      </c>
      <c r="N32" s="20">
        <f t="shared" si="3"/>
        <v>0.10674220601058219</v>
      </c>
      <c r="O32" s="20">
        <f t="shared" si="4"/>
        <v>-0.50738473073230772</v>
      </c>
      <c r="P32" s="20">
        <f t="shared" si="5"/>
        <v>-0.12374090009449247</v>
      </c>
      <c r="Q32" s="20"/>
    </row>
    <row r="34" spans="8:8" x14ac:dyDescent="0.25">
      <c r="H34" s="18"/>
    </row>
    <row r="35" spans="8:8" x14ac:dyDescent="0.25">
      <c r="H35" s="20"/>
    </row>
  </sheetData>
  <mergeCells count="7">
    <mergeCell ref="N6:P6"/>
    <mergeCell ref="D5:E5"/>
    <mergeCell ref="F5:G5"/>
    <mergeCell ref="D6:E6"/>
    <mergeCell ref="F6:G6"/>
    <mergeCell ref="H6:J6"/>
    <mergeCell ref="K6:M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DEEE1-9F99-4A0C-9CD3-3B9F5D708215}">
  <dimension ref="A1:P39"/>
  <sheetViews>
    <sheetView tabSelected="1" workbookViewId="0">
      <pane ySplit="7" topLeftCell="A8" activePane="bottomLeft" state="frozen"/>
      <selection pane="bottomLeft" activeCell="E25" sqref="E25"/>
    </sheetView>
  </sheetViews>
  <sheetFormatPr defaultRowHeight="15" x14ac:dyDescent="0.25"/>
  <cols>
    <col min="2" max="2" width="10.85546875" bestFit="1" customWidth="1"/>
    <col min="3" max="3" width="16.7109375" customWidth="1"/>
    <col min="4" max="5" width="14.7109375" customWidth="1"/>
    <col min="6" max="6" width="12.42578125" customWidth="1"/>
    <col min="7" max="7" width="12.7109375" customWidth="1"/>
    <col min="8" max="10" width="12.5703125" bestFit="1" customWidth="1"/>
    <col min="11" max="13" width="10" bestFit="1" customWidth="1"/>
  </cols>
  <sheetData>
    <row r="1" spans="1:16" x14ac:dyDescent="0.25">
      <c r="A1" s="4" t="s">
        <v>0</v>
      </c>
    </row>
    <row r="2" spans="1:16" x14ac:dyDescent="0.25">
      <c r="A2" s="4" t="s">
        <v>1</v>
      </c>
    </row>
    <row r="3" spans="1:16" x14ac:dyDescent="0.25">
      <c r="A3" s="4" t="s">
        <v>30</v>
      </c>
    </row>
    <row r="4" spans="1:16" ht="15.75" thickBot="1" x14ac:dyDescent="0.3">
      <c r="A4" s="4"/>
    </row>
    <row r="5" spans="1:16" s="5" customFormat="1" x14ac:dyDescent="0.25">
      <c r="B5" s="1"/>
      <c r="C5" s="7"/>
      <c r="D5" s="27" t="s">
        <v>5</v>
      </c>
      <c r="E5" s="28"/>
      <c r="F5" s="27" t="s">
        <v>9</v>
      </c>
      <c r="G5" s="28"/>
      <c r="H5" s="10"/>
      <c r="I5" s="12"/>
      <c r="J5" s="7"/>
      <c r="K5" s="10"/>
      <c r="L5" s="12"/>
      <c r="M5" s="7"/>
      <c r="N5" s="10"/>
      <c r="O5" s="12"/>
      <c r="P5" s="7"/>
    </row>
    <row r="6" spans="1:16" s="5" customFormat="1" ht="15.75" thickBot="1" x14ac:dyDescent="0.3">
      <c r="B6" s="3"/>
      <c r="C6" s="8" t="s">
        <v>3</v>
      </c>
      <c r="D6" s="24" t="s">
        <v>6</v>
      </c>
      <c r="E6" s="26"/>
      <c r="F6" s="24" t="s">
        <v>6</v>
      </c>
      <c r="G6" s="26"/>
      <c r="H6" s="24" t="s">
        <v>10</v>
      </c>
      <c r="I6" s="25"/>
      <c r="J6" s="26"/>
      <c r="K6" s="24" t="s">
        <v>14</v>
      </c>
      <c r="L6" s="25"/>
      <c r="M6" s="26"/>
      <c r="N6" s="24" t="s">
        <v>15</v>
      </c>
      <c r="O6" s="25"/>
      <c r="P6" s="26"/>
    </row>
    <row r="7" spans="1:16" s="5" customFormat="1" ht="15.75" thickBot="1" x14ac:dyDescent="0.3">
      <c r="B7" s="2" t="s">
        <v>2</v>
      </c>
      <c r="C7" s="9" t="s">
        <v>4</v>
      </c>
      <c r="D7" s="11" t="s">
        <v>7</v>
      </c>
      <c r="E7" s="9" t="s">
        <v>8</v>
      </c>
      <c r="F7" s="11" t="s">
        <v>7</v>
      </c>
      <c r="G7" s="9" t="s">
        <v>8</v>
      </c>
      <c r="H7" s="11" t="s">
        <v>11</v>
      </c>
      <c r="I7" s="13" t="s">
        <v>12</v>
      </c>
      <c r="J7" s="9" t="s">
        <v>13</v>
      </c>
      <c r="K7" s="14" t="s">
        <v>11</v>
      </c>
      <c r="L7" s="15" t="s">
        <v>12</v>
      </c>
      <c r="M7" s="16" t="s">
        <v>13</v>
      </c>
      <c r="N7" s="14" t="s">
        <v>11</v>
      </c>
      <c r="O7" s="15" t="s">
        <v>12</v>
      </c>
      <c r="P7" s="16" t="s">
        <v>13</v>
      </c>
    </row>
    <row r="8" spans="1:16" x14ac:dyDescent="0.25">
      <c r="B8" s="23">
        <v>44805</v>
      </c>
      <c r="C8" t="s">
        <v>16</v>
      </c>
      <c r="D8">
        <v>37</v>
      </c>
      <c r="E8">
        <v>40</v>
      </c>
      <c r="H8" s="6">
        <v>244144.77500000002</v>
      </c>
      <c r="I8" s="6">
        <v>5242.5625000000009</v>
      </c>
      <c r="J8" s="6">
        <f>+H8+I8</f>
        <v>249387.33750000002</v>
      </c>
      <c r="K8" s="6">
        <v>296579</v>
      </c>
      <c r="L8" s="6">
        <v>9081.48</v>
      </c>
      <c r="M8" s="6">
        <f>+K8+L8</f>
        <v>305660.48</v>
      </c>
      <c r="N8" s="20">
        <f>+(K8-H8)/H8</f>
        <v>0.21476693490573359</v>
      </c>
      <c r="O8" s="20">
        <f>+(L8-I8)/I8</f>
        <v>0.73225974893003143</v>
      </c>
      <c r="P8" s="20">
        <f>+(M8-J8)/J8</f>
        <v>0.22564554826285016</v>
      </c>
    </row>
    <row r="9" spans="1:16" x14ac:dyDescent="0.25">
      <c r="B9" s="23">
        <v>44835</v>
      </c>
      <c r="C9" t="s">
        <v>16</v>
      </c>
      <c r="D9">
        <v>37</v>
      </c>
      <c r="E9">
        <v>40</v>
      </c>
      <c r="H9" s="6">
        <v>244144.77500000002</v>
      </c>
      <c r="I9" s="6">
        <v>5242.5625000000009</v>
      </c>
      <c r="J9" s="6">
        <f>+H9+I9</f>
        <v>249387.33750000002</v>
      </c>
      <c r="K9" s="6">
        <v>237510.44</v>
      </c>
      <c r="L9" s="6">
        <v>8893.5300000000007</v>
      </c>
      <c r="M9" s="6">
        <f>+K9+L9</f>
        <v>246403.97</v>
      </c>
      <c r="N9" s="20">
        <f>+(K9-H9)/H9</f>
        <v>-2.7173774249315885E-2</v>
      </c>
      <c r="O9" s="20">
        <f>+(L9-I9)/I9</f>
        <v>0.69640896031282395</v>
      </c>
      <c r="P9" s="20">
        <f>+(M9-J9)/J9</f>
        <v>-1.1962786602988702E-2</v>
      </c>
    </row>
    <row r="10" spans="1:16" x14ac:dyDescent="0.25">
      <c r="B10" s="23">
        <v>44866</v>
      </c>
      <c r="C10" t="s">
        <v>16</v>
      </c>
      <c r="D10">
        <v>37</v>
      </c>
      <c r="E10">
        <v>39</v>
      </c>
      <c r="H10" s="6">
        <v>244144.77500000002</v>
      </c>
      <c r="I10" s="6">
        <v>5242.5625000000009</v>
      </c>
      <c r="J10" s="6">
        <f>+H10+I10</f>
        <v>249387.33750000002</v>
      </c>
      <c r="K10" s="6">
        <v>239567.05000000002</v>
      </c>
      <c r="L10" s="6">
        <v>7814.37</v>
      </c>
      <c r="M10" s="6">
        <f>+K10+L10</f>
        <v>247381.42</v>
      </c>
      <c r="N10" s="20">
        <f>+(K10-H10)/H10</f>
        <v>-1.8750042879271143E-2</v>
      </c>
      <c r="O10" s="20">
        <f>+(L10-I10)/I10</f>
        <v>0.4905630595724893</v>
      </c>
      <c r="P10" s="20">
        <f>+(M10-J10)/J10</f>
        <v>-8.0433815129046411E-3</v>
      </c>
    </row>
    <row r="11" spans="1:16" x14ac:dyDescent="0.25">
      <c r="B11" s="23">
        <v>44896</v>
      </c>
      <c r="C11" t="s">
        <v>16</v>
      </c>
      <c r="D11">
        <v>37</v>
      </c>
      <c r="E11">
        <v>39</v>
      </c>
      <c r="H11" s="6">
        <v>244144.77500000002</v>
      </c>
      <c r="I11" s="6">
        <v>5242.5625000000009</v>
      </c>
      <c r="J11" s="6">
        <f>+H11+I11</f>
        <v>249387.33750000002</v>
      </c>
      <c r="K11" s="6">
        <v>297226.2</v>
      </c>
      <c r="L11" s="6">
        <v>9833.43</v>
      </c>
      <c r="M11" s="6">
        <f>+K11+L11</f>
        <v>307059.63</v>
      </c>
      <c r="N11" s="20">
        <f>+(K11-H11)/H11</f>
        <v>0.21741782104491067</v>
      </c>
      <c r="O11" s="20">
        <f>+(L11-I11)/I11</f>
        <v>0.87569151536104695</v>
      </c>
      <c r="P11" s="20">
        <f>+(M11-J11)/J11</f>
        <v>0.23125589726463147</v>
      </c>
    </row>
    <row r="12" spans="1:16" x14ac:dyDescent="0.25">
      <c r="A12" s="4"/>
      <c r="B12" s="23">
        <v>44927</v>
      </c>
      <c r="C12" t="s">
        <v>16</v>
      </c>
      <c r="D12">
        <v>39</v>
      </c>
      <c r="E12">
        <v>39</v>
      </c>
      <c r="H12" s="6">
        <v>252387.5</v>
      </c>
      <c r="I12" s="6">
        <v>10396.166666666666</v>
      </c>
      <c r="J12" s="6">
        <f>+H12+I12</f>
        <v>262783.66666666669</v>
      </c>
      <c r="K12" s="6">
        <v>238414.15000000002</v>
      </c>
      <c r="L12" s="6">
        <v>6128.9400000000005</v>
      </c>
      <c r="M12" s="6">
        <f>+K12+L12</f>
        <v>244543.09000000003</v>
      </c>
      <c r="N12" s="20">
        <f>+(K12-H12)/H12</f>
        <v>-5.5364667426080837E-2</v>
      </c>
      <c r="O12" s="20">
        <f t="shared" ref="O12:P27" si="0">+(L12-I12)/I12</f>
        <v>-0.41046154832710768</v>
      </c>
      <c r="P12" s="20">
        <f t="shared" si="0"/>
        <v>-6.9412901106233105E-2</v>
      </c>
    </row>
    <row r="13" spans="1:16" x14ac:dyDescent="0.25">
      <c r="B13" s="23">
        <v>44958</v>
      </c>
      <c r="C13" t="s">
        <v>16</v>
      </c>
      <c r="D13">
        <v>39</v>
      </c>
      <c r="E13">
        <v>39</v>
      </c>
      <c r="H13" s="6">
        <v>252387.5</v>
      </c>
      <c r="I13" s="6">
        <v>10396.166666666666</v>
      </c>
      <c r="J13" s="6">
        <f t="shared" ref="J13:J19" si="1">+H13+I13</f>
        <v>262783.66666666669</v>
      </c>
      <c r="K13" s="6">
        <v>236077.91999999998</v>
      </c>
      <c r="L13" s="6">
        <v>11929.6</v>
      </c>
      <c r="M13" s="6">
        <f t="shared" ref="M13:M19" si="2">+K13+L13</f>
        <v>248007.52</v>
      </c>
      <c r="N13" s="20">
        <f t="shared" ref="N13:P32" si="3">+(K13-H13)/H13</f>
        <v>-6.4621187657867438E-2</v>
      </c>
      <c r="O13" s="20">
        <f t="shared" si="0"/>
        <v>0.14749987976337442</v>
      </c>
      <c r="P13" s="20">
        <f t="shared" si="0"/>
        <v>-5.6229319173819896E-2</v>
      </c>
    </row>
    <row r="14" spans="1:16" x14ac:dyDescent="0.25">
      <c r="B14" s="23">
        <v>44986</v>
      </c>
      <c r="C14" t="s">
        <v>16</v>
      </c>
      <c r="D14">
        <v>39</v>
      </c>
      <c r="E14">
        <v>39</v>
      </c>
      <c r="H14" s="6">
        <v>252387.5</v>
      </c>
      <c r="I14" s="6">
        <v>10396.166666666666</v>
      </c>
      <c r="J14" s="6">
        <f t="shared" si="1"/>
        <v>262783.66666666669</v>
      </c>
      <c r="K14" s="6">
        <v>295880.29000000004</v>
      </c>
      <c r="L14" s="6">
        <v>18083.740000000002</v>
      </c>
      <c r="M14" s="6">
        <f t="shared" si="2"/>
        <v>313964.03000000003</v>
      </c>
      <c r="N14" s="20">
        <f t="shared" si="3"/>
        <v>0.17232545193403015</v>
      </c>
      <c r="O14" s="20">
        <f t="shared" si="0"/>
        <v>0.73946230180996231</v>
      </c>
      <c r="P14" s="20">
        <f t="shared" si="0"/>
        <v>0.19476234570641759</v>
      </c>
    </row>
    <row r="15" spans="1:16" x14ac:dyDescent="0.25">
      <c r="B15" s="23">
        <v>45017</v>
      </c>
      <c r="C15" t="s">
        <v>16</v>
      </c>
      <c r="D15">
        <v>39</v>
      </c>
      <c r="E15">
        <v>37</v>
      </c>
      <c r="H15" s="6">
        <v>252387.5</v>
      </c>
      <c r="I15" s="6">
        <v>10396.166666666666</v>
      </c>
      <c r="J15" s="6">
        <f t="shared" si="1"/>
        <v>262783.66666666669</v>
      </c>
      <c r="K15" s="6">
        <v>236116.71</v>
      </c>
      <c r="L15" s="6">
        <v>6765.2300000000005</v>
      </c>
      <c r="M15" s="6">
        <f t="shared" si="2"/>
        <v>242881.94</v>
      </c>
      <c r="N15" s="20">
        <f t="shared" si="3"/>
        <v>-6.4467495418750964E-2</v>
      </c>
      <c r="O15" s="20">
        <f t="shared" si="0"/>
        <v>-0.34925725828430343</v>
      </c>
      <c r="P15" s="20">
        <f t="shared" si="0"/>
        <v>-7.5734260500716105E-2</v>
      </c>
    </row>
    <row r="16" spans="1:16" x14ac:dyDescent="0.25">
      <c r="B16" s="23">
        <v>45047</v>
      </c>
      <c r="C16" t="s">
        <v>16</v>
      </c>
      <c r="D16">
        <v>39</v>
      </c>
      <c r="E16">
        <v>37</v>
      </c>
      <c r="H16" s="6">
        <v>252387.5</v>
      </c>
      <c r="I16" s="6">
        <v>10396.166666666666</v>
      </c>
      <c r="J16" s="6">
        <f t="shared" si="1"/>
        <v>262783.66666666669</v>
      </c>
      <c r="K16" s="6">
        <v>223833.66999999998</v>
      </c>
      <c r="L16" s="6">
        <v>6519.23</v>
      </c>
      <c r="M16" s="6">
        <f t="shared" si="2"/>
        <v>230352.9</v>
      </c>
      <c r="N16" s="20">
        <f t="shared" si="3"/>
        <v>-0.11313488187806454</v>
      </c>
      <c r="O16" s="20">
        <f t="shared" si="0"/>
        <v>-0.37291982621799702</v>
      </c>
      <c r="P16" s="20">
        <f t="shared" si="0"/>
        <v>-0.12341241401355496</v>
      </c>
    </row>
    <row r="17" spans="2:16" x14ac:dyDescent="0.25">
      <c r="B17" s="23">
        <v>45078</v>
      </c>
      <c r="C17" t="s">
        <v>16</v>
      </c>
      <c r="D17">
        <v>39</v>
      </c>
      <c r="E17">
        <v>37</v>
      </c>
      <c r="H17" s="6">
        <v>252387.5</v>
      </c>
      <c r="I17" s="6">
        <v>10396.166666666666</v>
      </c>
      <c r="J17" s="6">
        <f t="shared" si="1"/>
        <v>262783.66666666669</v>
      </c>
      <c r="K17" s="6">
        <v>282646.46999999997</v>
      </c>
      <c r="L17" s="6">
        <v>8245.39</v>
      </c>
      <c r="M17" s="6">
        <f t="shared" si="2"/>
        <v>290891.86</v>
      </c>
      <c r="N17" s="20">
        <f t="shared" si="3"/>
        <v>0.11989092169778603</v>
      </c>
      <c r="O17" s="20">
        <f t="shared" si="0"/>
        <v>-0.20688170319188162</v>
      </c>
      <c r="P17" s="20">
        <f t="shared" si="0"/>
        <v>0.10696324352984887</v>
      </c>
    </row>
    <row r="18" spans="2:16" x14ac:dyDescent="0.25">
      <c r="B18" s="23">
        <v>45108</v>
      </c>
      <c r="C18" t="s">
        <v>16</v>
      </c>
      <c r="D18">
        <v>39</v>
      </c>
      <c r="E18">
        <v>37</v>
      </c>
      <c r="H18" s="6">
        <v>265006.83333333331</v>
      </c>
      <c r="I18" s="6">
        <v>10396.166666666666</v>
      </c>
      <c r="J18" s="6">
        <f t="shared" si="1"/>
        <v>275403</v>
      </c>
      <c r="K18" s="6">
        <v>238026.55</v>
      </c>
      <c r="L18" s="6">
        <v>8581.73</v>
      </c>
      <c r="M18" s="6">
        <f t="shared" si="2"/>
        <v>246608.28</v>
      </c>
      <c r="N18" s="20">
        <f t="shared" si="3"/>
        <v>-0.10180976465386739</v>
      </c>
      <c r="O18" s="20">
        <f t="shared" si="0"/>
        <v>-0.17452939384709107</v>
      </c>
      <c r="P18" s="20">
        <f t="shared" si="0"/>
        <v>-0.10455485234365638</v>
      </c>
    </row>
    <row r="19" spans="2:16" x14ac:dyDescent="0.25">
      <c r="B19" s="23">
        <v>45139</v>
      </c>
      <c r="C19" t="s">
        <v>16</v>
      </c>
      <c r="D19">
        <v>39</v>
      </c>
      <c r="E19">
        <v>37</v>
      </c>
      <c r="H19" s="6">
        <v>265006.83333333331</v>
      </c>
      <c r="I19" s="6">
        <v>10396.166666666666</v>
      </c>
      <c r="J19" s="6">
        <f t="shared" si="1"/>
        <v>275403</v>
      </c>
      <c r="K19" s="6">
        <v>241179.96</v>
      </c>
      <c r="L19" s="6">
        <v>8457.2199999999993</v>
      </c>
      <c r="M19" s="6">
        <f t="shared" si="2"/>
        <v>249637.18</v>
      </c>
      <c r="N19" s="20">
        <f t="shared" si="3"/>
        <v>-8.9910411115185038E-2</v>
      </c>
      <c r="O19" s="20">
        <f t="shared" si="0"/>
        <v>-0.18650592365775848</v>
      </c>
      <c r="P19" s="20">
        <f t="shared" si="0"/>
        <v>-9.3556787689313498E-2</v>
      </c>
    </row>
    <row r="20" spans="2:16" x14ac:dyDescent="0.25">
      <c r="K20" s="6"/>
      <c r="L20" s="6"/>
      <c r="M20" s="6"/>
      <c r="N20" s="20"/>
      <c r="O20" s="20"/>
      <c r="P20" s="20"/>
    </row>
    <row r="21" spans="2:16" x14ac:dyDescent="0.25">
      <c r="B21" s="23">
        <v>44805</v>
      </c>
      <c r="C21" t="s">
        <v>29</v>
      </c>
      <c r="D21">
        <v>33</v>
      </c>
      <c r="E21">
        <v>32</v>
      </c>
      <c r="H21" s="6">
        <v>219982.5</v>
      </c>
      <c r="I21" s="6">
        <v>96119.25</v>
      </c>
      <c r="J21" s="6">
        <f>+H21+I21</f>
        <v>316101.75</v>
      </c>
      <c r="K21" s="6">
        <v>223120.83999999997</v>
      </c>
      <c r="L21" s="6">
        <v>102499.48</v>
      </c>
      <c r="M21" s="6">
        <f>+K21+L21</f>
        <v>325620.31999999995</v>
      </c>
      <c r="N21" s="20">
        <f>+(K21-H21)/H21</f>
        <v>1.4266316638823395E-2</v>
      </c>
      <c r="O21" s="20">
        <f>+(L21-I21)/I21</f>
        <v>6.6378274903310164E-2</v>
      </c>
      <c r="P21" s="20">
        <f>+(M21-J21)/J21</f>
        <v>3.0112360972376611E-2</v>
      </c>
    </row>
    <row r="22" spans="2:16" x14ac:dyDescent="0.25">
      <c r="B22" s="23">
        <v>44835</v>
      </c>
      <c r="C22" t="s">
        <v>29</v>
      </c>
      <c r="D22">
        <v>33</v>
      </c>
      <c r="E22">
        <v>32</v>
      </c>
      <c r="H22" s="6">
        <v>219982.5</v>
      </c>
      <c r="I22" s="6">
        <v>96119.25</v>
      </c>
      <c r="J22" s="6">
        <f>+H22+I22</f>
        <v>316101.75</v>
      </c>
      <c r="K22" s="6">
        <v>179078.40999999995</v>
      </c>
      <c r="L22" s="6">
        <v>87319.609999999986</v>
      </c>
      <c r="M22" s="6">
        <f>+K22+L22</f>
        <v>266398.0199999999</v>
      </c>
      <c r="N22" s="20">
        <f>+(K22-H22)/H22</f>
        <v>-0.18594247269669203</v>
      </c>
      <c r="O22" s="20">
        <f>+(L22-I22)/I22</f>
        <v>-9.1549195400505254E-2</v>
      </c>
      <c r="P22" s="20">
        <f>+(M22-J22)/J22</f>
        <v>-0.15723965463652162</v>
      </c>
    </row>
    <row r="23" spans="2:16" x14ac:dyDescent="0.25">
      <c r="B23" s="23">
        <v>44866</v>
      </c>
      <c r="C23" t="s">
        <v>29</v>
      </c>
      <c r="D23">
        <v>33</v>
      </c>
      <c r="E23">
        <v>32</v>
      </c>
      <c r="H23" s="6">
        <v>224382.15</v>
      </c>
      <c r="I23" s="6">
        <v>98041.634999999995</v>
      </c>
      <c r="J23" s="6">
        <f>+H23+I23</f>
        <v>322423.78499999997</v>
      </c>
      <c r="K23" s="6">
        <v>176274.63</v>
      </c>
      <c r="L23" s="6">
        <v>100585.78000000001</v>
      </c>
      <c r="M23" s="6">
        <f>+K23+L23</f>
        <v>276860.41000000003</v>
      </c>
      <c r="N23" s="20">
        <f>+(K23-H23)/H23</f>
        <v>-0.21439994224139483</v>
      </c>
      <c r="O23" s="20">
        <f>+(L23-I23)/I23</f>
        <v>2.5949638640767454E-2</v>
      </c>
      <c r="P23" s="20">
        <f>+(M23-J23)/J23</f>
        <v>-0.14131517933765322</v>
      </c>
    </row>
    <row r="24" spans="2:16" x14ac:dyDescent="0.25">
      <c r="B24" s="23">
        <v>44896</v>
      </c>
      <c r="C24" t="s">
        <v>29</v>
      </c>
      <c r="D24">
        <v>33</v>
      </c>
      <c r="E24">
        <v>32</v>
      </c>
      <c r="H24" s="6">
        <v>224382.15</v>
      </c>
      <c r="I24" s="6">
        <v>98041.634999999995</v>
      </c>
      <c r="J24" s="6">
        <f>+H24+I24</f>
        <v>322423.78499999997</v>
      </c>
      <c r="K24" s="6">
        <v>234989.09000000003</v>
      </c>
      <c r="L24" s="6">
        <v>94110.551191507999</v>
      </c>
      <c r="M24" s="6">
        <f>+K24+L24</f>
        <v>329099.64119150804</v>
      </c>
      <c r="N24" s="20">
        <f>+(K24-H24)/H24</f>
        <v>4.727176381900268E-2</v>
      </c>
      <c r="O24" s="20">
        <f>+(L24-I24)/I24</f>
        <v>-4.0096065396012584E-2</v>
      </c>
      <c r="P24" s="20">
        <f>+(M24-J24)/J24</f>
        <v>2.0705222449727351E-2</v>
      </c>
    </row>
    <row r="25" spans="2:16" x14ac:dyDescent="0.25">
      <c r="B25" s="23">
        <v>44927</v>
      </c>
      <c r="C25" t="s">
        <v>29</v>
      </c>
      <c r="D25">
        <v>33</v>
      </c>
      <c r="E25">
        <v>32</v>
      </c>
      <c r="H25" s="6">
        <v>214751.9</v>
      </c>
      <c r="I25" s="6">
        <v>131597.66666666666</v>
      </c>
      <c r="J25" s="6">
        <f>+H25+I25</f>
        <v>346349.56666666665</v>
      </c>
      <c r="K25" s="6">
        <v>188604.31</v>
      </c>
      <c r="L25" s="6">
        <v>53630.05999999999</v>
      </c>
      <c r="M25" s="6">
        <f>+K25+L25</f>
        <v>242234.37</v>
      </c>
      <c r="N25" s="20">
        <f t="shared" si="3"/>
        <v>-0.12175719981988517</v>
      </c>
      <c r="O25" s="20">
        <f t="shared" si="0"/>
        <v>-0.59246952200266978</v>
      </c>
      <c r="P25" s="20">
        <f t="shared" si="0"/>
        <v>-0.30060726701260487</v>
      </c>
    </row>
    <row r="26" spans="2:16" x14ac:dyDescent="0.25">
      <c r="B26" s="23">
        <v>44958</v>
      </c>
      <c r="C26" t="s">
        <v>29</v>
      </c>
      <c r="D26">
        <v>33</v>
      </c>
      <c r="E26">
        <v>32</v>
      </c>
      <c r="H26" s="6">
        <v>214751.9</v>
      </c>
      <c r="I26" s="6">
        <v>131597.66666666666</v>
      </c>
      <c r="J26" s="6">
        <f t="shared" ref="J26:J32" si="4">+H26+I26</f>
        <v>346349.56666666665</v>
      </c>
      <c r="K26" s="6">
        <v>190065.46000000002</v>
      </c>
      <c r="L26" s="6">
        <v>52579.479999999996</v>
      </c>
      <c r="M26" s="6">
        <f t="shared" ref="M26:M32" si="5">+K26+L26</f>
        <v>242644.94</v>
      </c>
      <c r="N26" s="20">
        <f t="shared" si="3"/>
        <v>-0.11495330192654861</v>
      </c>
      <c r="O26" s="20">
        <f t="shared" si="0"/>
        <v>-0.60045279424913811</v>
      </c>
      <c r="P26" s="20">
        <f t="shared" si="0"/>
        <v>-0.29942184615600786</v>
      </c>
    </row>
    <row r="27" spans="2:16" x14ac:dyDescent="0.25">
      <c r="B27" s="23">
        <v>44986</v>
      </c>
      <c r="C27" t="s">
        <v>29</v>
      </c>
      <c r="D27">
        <v>33</v>
      </c>
      <c r="E27">
        <v>32</v>
      </c>
      <c r="H27" s="6">
        <v>214751.9</v>
      </c>
      <c r="I27" s="6">
        <v>131597.66666666666</v>
      </c>
      <c r="J27" s="6">
        <f t="shared" si="4"/>
        <v>346349.56666666665</v>
      </c>
      <c r="K27" s="6">
        <v>220866.65999999997</v>
      </c>
      <c r="L27" s="6">
        <v>196832.34</v>
      </c>
      <c r="M27" s="6">
        <f t="shared" si="5"/>
        <v>417699</v>
      </c>
      <c r="N27" s="20">
        <f t="shared" si="3"/>
        <v>2.8473601397705821E-2</v>
      </c>
      <c r="O27" s="20">
        <f t="shared" si="0"/>
        <v>0.49571299389806817</v>
      </c>
      <c r="P27" s="20">
        <f t="shared" si="0"/>
        <v>0.20600410741094238</v>
      </c>
    </row>
    <row r="28" spans="2:16" x14ac:dyDescent="0.25">
      <c r="B28" s="23">
        <v>45017</v>
      </c>
      <c r="C28" t="s">
        <v>29</v>
      </c>
      <c r="D28">
        <v>33</v>
      </c>
      <c r="E28">
        <v>32</v>
      </c>
      <c r="H28" s="6">
        <v>214751.9</v>
      </c>
      <c r="I28" s="6">
        <v>131597.66666666666</v>
      </c>
      <c r="J28" s="6">
        <f t="shared" si="4"/>
        <v>346349.56666666665</v>
      </c>
      <c r="K28" s="6">
        <v>179701.70000000004</v>
      </c>
      <c r="L28" s="6">
        <v>125652.93000000001</v>
      </c>
      <c r="M28" s="6">
        <f t="shared" si="5"/>
        <v>305354.63000000006</v>
      </c>
      <c r="N28" s="20">
        <f t="shared" si="3"/>
        <v>-0.16321252570990039</v>
      </c>
      <c r="O28" s="20">
        <f t="shared" si="3"/>
        <v>-4.5173571973160492E-2</v>
      </c>
      <c r="P28" s="20">
        <f t="shared" si="3"/>
        <v>-0.11836289290386463</v>
      </c>
    </row>
    <row r="29" spans="2:16" x14ac:dyDescent="0.25">
      <c r="B29" s="23">
        <v>45047</v>
      </c>
      <c r="C29" t="s">
        <v>29</v>
      </c>
      <c r="D29">
        <v>33</v>
      </c>
      <c r="E29">
        <v>32</v>
      </c>
      <c r="H29" s="6">
        <v>214751.9</v>
      </c>
      <c r="I29" s="6">
        <v>131597.66666666666</v>
      </c>
      <c r="J29" s="6">
        <f t="shared" si="4"/>
        <v>346349.56666666665</v>
      </c>
      <c r="K29" s="6">
        <v>181726.2</v>
      </c>
      <c r="L29" s="6">
        <v>78686.03</v>
      </c>
      <c r="M29" s="6">
        <f t="shared" si="5"/>
        <v>260412.23</v>
      </c>
      <c r="N29" s="20">
        <f t="shared" si="3"/>
        <v>-0.15378536813876842</v>
      </c>
      <c r="O29" s="20">
        <f t="shared" si="3"/>
        <v>-0.40207123733196887</v>
      </c>
      <c r="P29" s="20">
        <f t="shared" si="3"/>
        <v>-0.24812312454652022</v>
      </c>
    </row>
    <row r="30" spans="2:16" x14ac:dyDescent="0.25">
      <c r="B30" s="23">
        <v>45078</v>
      </c>
      <c r="C30" t="s">
        <v>29</v>
      </c>
      <c r="D30">
        <v>33</v>
      </c>
      <c r="E30">
        <v>32</v>
      </c>
      <c r="H30" s="6">
        <v>214751.9</v>
      </c>
      <c r="I30" s="6">
        <v>131597.66666666666</v>
      </c>
      <c r="J30" s="6">
        <f t="shared" si="4"/>
        <v>346349.56666666665</v>
      </c>
      <c r="K30" s="6">
        <v>234394.96999999997</v>
      </c>
      <c r="L30" s="6">
        <v>104047.49</v>
      </c>
      <c r="M30" s="6">
        <f t="shared" si="5"/>
        <v>338442.45999999996</v>
      </c>
      <c r="N30" s="20">
        <f t="shared" si="3"/>
        <v>9.1468666866276749E-2</v>
      </c>
      <c r="O30" s="20">
        <f t="shared" si="3"/>
        <v>-0.2093515589182178</v>
      </c>
      <c r="P30" s="20">
        <f t="shared" si="3"/>
        <v>-2.2829844260427896E-2</v>
      </c>
    </row>
    <row r="31" spans="2:16" x14ac:dyDescent="0.25">
      <c r="B31" s="23">
        <v>45108</v>
      </c>
      <c r="C31" t="s">
        <v>29</v>
      </c>
      <c r="D31">
        <v>33</v>
      </c>
      <c r="E31">
        <v>32</v>
      </c>
      <c r="H31" s="6">
        <v>214751.9</v>
      </c>
      <c r="I31" s="6">
        <v>131597.66666666666</v>
      </c>
      <c r="J31" s="6">
        <f t="shared" si="4"/>
        <v>346349.56666666665</v>
      </c>
      <c r="K31" s="6">
        <v>159688.35999999999</v>
      </c>
      <c r="L31" s="6">
        <v>173930.18999999997</v>
      </c>
      <c r="M31" s="6">
        <f t="shared" si="5"/>
        <v>333618.54999999993</v>
      </c>
      <c r="N31" s="20">
        <f t="shared" si="3"/>
        <v>-0.25640536824121235</v>
      </c>
      <c r="O31" s="20">
        <f t="shared" si="3"/>
        <v>0.32168141279100682</v>
      </c>
      <c r="P31" s="20">
        <f t="shared" si="3"/>
        <v>-3.6757709239230232E-2</v>
      </c>
    </row>
    <row r="32" spans="2:16" x14ac:dyDescent="0.25">
      <c r="B32" s="23">
        <v>45139</v>
      </c>
      <c r="C32" t="s">
        <v>29</v>
      </c>
      <c r="D32">
        <v>33</v>
      </c>
      <c r="E32">
        <v>32</v>
      </c>
      <c r="H32" s="6">
        <v>214751.9</v>
      </c>
      <c r="I32" s="6">
        <v>131597.66666666666</v>
      </c>
      <c r="J32" s="6">
        <f t="shared" si="4"/>
        <v>346349.56666666665</v>
      </c>
      <c r="K32" s="6">
        <v>167712.93</v>
      </c>
      <c r="L32" s="6">
        <v>141546.87000000002</v>
      </c>
      <c r="M32" s="6">
        <f t="shared" si="5"/>
        <v>309259.80000000005</v>
      </c>
      <c r="N32" s="20">
        <f t="shared" si="3"/>
        <v>-0.2190386674110916</v>
      </c>
      <c r="O32" s="20">
        <f t="shared" si="3"/>
        <v>7.5603189519571276E-2</v>
      </c>
      <c r="P32" s="20">
        <f t="shared" si="3"/>
        <v>-0.1070876658620523</v>
      </c>
    </row>
    <row r="38" spans="8:8" x14ac:dyDescent="0.25">
      <c r="H38" s="18"/>
    </row>
    <row r="39" spans="8:8" x14ac:dyDescent="0.25">
      <c r="H39" s="20"/>
    </row>
  </sheetData>
  <mergeCells count="7">
    <mergeCell ref="N6:P6"/>
    <mergeCell ref="D5:E5"/>
    <mergeCell ref="F5:G5"/>
    <mergeCell ref="D6:E6"/>
    <mergeCell ref="F6:G6"/>
    <mergeCell ref="H6:J6"/>
    <mergeCell ref="K6:M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B8F9F80BF78479D539EABD46DA1AA" ma:contentTypeVersion="4" ma:contentTypeDescription="Create a new document." ma:contentTypeScope="" ma:versionID="e6ed01a1a62f24bde6d2b19d81c657ec">
  <xsd:schema xmlns:xsd="http://www.w3.org/2001/XMLSchema" xmlns:xs="http://www.w3.org/2001/XMLSchema" xmlns:p="http://schemas.microsoft.com/office/2006/metadata/properties" xmlns:ns2="d7aa59e4-26b3-4843-85f5-5d92debce9c4" targetNamespace="http://schemas.microsoft.com/office/2006/metadata/properties" ma:root="true" ma:fieldsID="c80119f8c39695031369cc7aeeea9260" ns2:_="">
    <xsd:import namespace="d7aa59e4-26b3-4843-85f5-5d92debce9c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aa59e4-26b3-4843-85f5-5d92debce9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F638E0-C906-4EA0-8D43-20CAA3CF1370}"/>
</file>

<file path=customXml/itemProps2.xml><?xml version="1.0" encoding="utf-8"?>
<ds:datastoreItem xmlns:ds="http://schemas.openxmlformats.org/officeDocument/2006/customXml" ds:itemID="{DCC5574B-2C01-4A3A-B0BC-774AE3785655}"/>
</file>

<file path=customXml/itemProps3.xml><?xml version="1.0" encoding="utf-8"?>
<ds:datastoreItem xmlns:ds="http://schemas.openxmlformats.org/officeDocument/2006/customXml" ds:itemID="{18A32C2A-7B5E-4389-A053-B90A6FD9F9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FY 2021</vt:lpstr>
      <vt:lpstr>FY 2022</vt:lpstr>
      <vt:lpstr>FY 2023</vt:lpstr>
      <vt:lpstr>Test Year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 Kendall</dc:creator>
  <cp:lastModifiedBy>Meredith Kendall</cp:lastModifiedBy>
  <dcterms:created xsi:type="dcterms:W3CDTF">2015-06-05T18:17:20Z</dcterms:created>
  <dcterms:modified xsi:type="dcterms:W3CDTF">2024-05-29T12:56:12Z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0x010100DBDB8F9F80BF78479D539EABD46DA1AA</vt:lpwstr>
  </property>
</Properties>
</file>