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 - AG\"/>
    </mc:Choice>
  </mc:AlternateContent>
  <xr:revisionPtr revIDLastSave="0" documentId="13_ncr:1_{7E2743DE-D041-4C49-A3E7-9927CCA985C8}" xr6:coauthVersionLast="47" xr6:coauthVersionMax="47" xr10:uidLastSave="{00000000-0000-0000-0000-000000000000}"/>
  <bookViews>
    <workbookView xWindow="28680" yWindow="-120" windowWidth="29040" windowHeight="15840" xr2:uid="{75C465F4-A0BB-4ABB-84EF-3BC7AF6695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C51" i="1" l="1"/>
  <c r="B51" i="1"/>
  <c r="B63" i="1" l="1"/>
  <c r="C63" i="1" l="1"/>
  <c r="D55" i="1" s="1"/>
  <c r="E27" i="1" l="1"/>
  <c r="F26" i="1" s="1"/>
  <c r="B39" i="1"/>
  <c r="F24" i="1" l="1"/>
  <c r="F20" i="1"/>
  <c r="F22" i="1"/>
  <c r="F23" i="1"/>
  <c r="F21" i="1"/>
  <c r="C27" i="1"/>
  <c r="D24" i="1" s="1"/>
  <c r="C39" i="1"/>
  <c r="D33" i="1" s="1"/>
  <c r="E39" i="1"/>
  <c r="F32" i="1" s="1"/>
  <c r="F19" i="1"/>
  <c r="F25" i="1"/>
  <c r="E51" i="1"/>
  <c r="F48" i="1" s="1"/>
  <c r="E63" i="1"/>
  <c r="F58" i="1" s="1"/>
  <c r="F27" i="1" l="1"/>
  <c r="D21" i="1"/>
  <c r="D26" i="1"/>
  <c r="D23" i="1"/>
  <c r="D19" i="1"/>
  <c r="D25" i="1"/>
  <c r="D20" i="1"/>
  <c r="D22" i="1"/>
  <c r="D36" i="1"/>
  <c r="D38" i="1"/>
  <c r="D37" i="1"/>
  <c r="D32" i="1"/>
  <c r="D35" i="1"/>
  <c r="D34" i="1"/>
  <c r="D31" i="1"/>
  <c r="F34" i="1"/>
  <c r="F35" i="1"/>
  <c r="F37" i="1"/>
  <c r="F31" i="1"/>
  <c r="F38" i="1"/>
  <c r="F33" i="1"/>
  <c r="F36" i="1"/>
  <c r="F45" i="1"/>
  <c r="F46" i="1"/>
  <c r="F47" i="1"/>
  <c r="F44" i="1"/>
  <c r="F50" i="1"/>
  <c r="F43" i="1"/>
  <c r="F49" i="1"/>
  <c r="D45" i="1"/>
  <c r="D47" i="1"/>
  <c r="D48" i="1"/>
  <c r="D50" i="1"/>
  <c r="D43" i="1"/>
  <c r="D44" i="1"/>
  <c r="D49" i="1"/>
  <c r="D46" i="1"/>
  <c r="F62" i="1"/>
  <c r="F59" i="1"/>
  <c r="F56" i="1"/>
  <c r="F55" i="1"/>
  <c r="D57" i="1"/>
  <c r="D61" i="1"/>
  <c r="D56" i="1"/>
  <c r="D59" i="1"/>
  <c r="D60" i="1"/>
  <c r="D62" i="1"/>
  <c r="D58" i="1"/>
  <c r="F60" i="1"/>
  <c r="F57" i="1"/>
  <c r="F61" i="1"/>
  <c r="C15" i="1"/>
  <c r="E15" i="1"/>
  <c r="B15" i="1"/>
  <c r="D27" i="1" l="1"/>
  <c r="D63" i="1"/>
  <c r="D51" i="1"/>
  <c r="F63" i="1"/>
  <c r="F51" i="1"/>
  <c r="F39" i="1"/>
  <c r="D39" i="1"/>
  <c r="D12" i="1"/>
  <c r="D13" i="1"/>
  <c r="D14" i="1"/>
  <c r="D7" i="1"/>
  <c r="D8" i="1"/>
  <c r="D9" i="1"/>
  <c r="D11" i="1"/>
  <c r="D10" i="1"/>
  <c r="F8" i="1"/>
  <c r="F10" i="1"/>
  <c r="F11" i="1"/>
  <c r="F12" i="1"/>
  <c r="F14" i="1"/>
  <c r="F13" i="1"/>
  <c r="F9" i="1"/>
  <c r="F7" i="1"/>
  <c r="F15" i="1" l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Meredith Kendall</author>
  </authors>
  <commentList>
    <comment ref="B6" authorId="0" shapeId="0" xr:uid="{A7E05D7A-A067-405D-9392-8572ACE44ABA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As of 12/31/XX
</t>
        </r>
      </text>
    </comment>
    <comment ref="B18" authorId="0" shapeId="0" xr:uid="{C6AD4A09-E297-4FF6-8D0F-C6EA13C8C3E3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As of 12/31/XX
</t>
        </r>
      </text>
    </comment>
    <comment ref="B30" authorId="0" shapeId="0" xr:uid="{7A1E7766-56BD-40CE-9374-4BE4F59C0E36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As of 12/31/XX
</t>
        </r>
      </text>
    </comment>
    <comment ref="B42" authorId="0" shapeId="0" xr:uid="{DAE29211-4C73-4406-9197-012A137F501B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As of 12/31/XX
</t>
        </r>
      </text>
    </comment>
    <comment ref="B54" authorId="0" shapeId="0" xr:uid="{191C7C64-5BF1-4C67-BA55-B49EA3F6C9C3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As of 12/31/XX
</t>
        </r>
      </text>
    </comment>
  </commentList>
</comments>
</file>

<file path=xl/sharedStrings.xml><?xml version="1.0" encoding="utf-8"?>
<sst xmlns="http://schemas.openxmlformats.org/spreadsheetml/2006/main" count="84" uniqueCount="23">
  <si>
    <t>Rate Class</t>
  </si>
  <si>
    <t>Members</t>
  </si>
  <si>
    <t>kWh</t>
  </si>
  <si>
    <t>%</t>
  </si>
  <si>
    <t>Revenue</t>
  </si>
  <si>
    <t>Rate Class Data - FYE 2019</t>
  </si>
  <si>
    <t>R- Residential</t>
  </si>
  <si>
    <t>C-1 Small Commercial Single Phase</t>
  </si>
  <si>
    <t>C-3 Small Commercial Three Phase</t>
  </si>
  <si>
    <t>D - Com and Indus Demand &lt; 3,000 kW</t>
  </si>
  <si>
    <t>D - Com and Indus - Direct Served</t>
  </si>
  <si>
    <t>I-E - Large Com Existing</t>
  </si>
  <si>
    <t>OL - Outdoor Lighting</t>
  </si>
  <si>
    <t>Total</t>
  </si>
  <si>
    <t>Rate Class Data - FYE 2020</t>
  </si>
  <si>
    <t>Rate Class Data - FYE 2021</t>
  </si>
  <si>
    <t>Rate Class Data - FYE 2022</t>
  </si>
  <si>
    <t>Rate Class Data - FYE 2023</t>
  </si>
  <si>
    <t>L - Large Com and Indus</t>
  </si>
  <si>
    <t>Jackson Purchase Energy Corporation</t>
  </si>
  <si>
    <t>Case No. 2024-00085</t>
  </si>
  <si>
    <t>Item 55</t>
  </si>
  <si>
    <t>*Data above represents unadjusted bill amounts, excluding amounts delivered but not billed.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</si>
</sst>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0" xfId="0" applyNumberFormat="1"/>
    <xf numFmtId="0" fontId="2" fillId="0" borderId="0" xfId="3" applyFont="1"/>
    <xf numFmtId="43" fontId="0" fillId="0" borderId="1" xfId="1" applyFont="1" applyBorder="1"/>
    <xf numFmtId="44" fontId="0" fillId="0" borderId="1" xfId="6" applyFont="1" applyBorder="1"/>
    <xf numFmtId="10" fontId="0" fillId="0" borderId="1" xfId="7" applyNumberFormat="1" applyFont="1" applyBorder="1"/>
    <xf numFmtId="164" fontId="0" fillId="0" borderId="1" xfId="0" applyNumberFormat="1" applyBorder="1"/>
    <xf numFmtId="164" fontId="0" fillId="0" borderId="1" xfId="1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">
    <cellStyle name="Comma" xfId="1" builtinId="3"/>
    <cellStyle name="Comma 2" xfId="4" xr:uid="{0BC242DB-0B98-467F-A97D-FE24A0C7DBB5}"/>
    <cellStyle name="Currency" xfId="6" builtinId="4"/>
    <cellStyle name="Currency 2" xfId="5" xr:uid="{965777AA-7662-4F0C-8467-AB6DC3DC8C2A}"/>
    <cellStyle name="Normal" xfId="0" builtinId="0"/>
    <cellStyle name="Normal 2" xfId="3" xr:uid="{4AEDAB3C-BB0E-44C8-AB4A-8DDBC0FFC627}"/>
    <cellStyle name="Normal 3" xfId="2" xr:uid="{AFE75484-BA71-4C41-A81F-72965C2AB1D7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F0F83-CB43-4D30-BFCC-87400122F2FE}">
  <dimension ref="A1:F65"/>
  <sheetViews>
    <sheetView tabSelected="1" workbookViewId="0">
      <pane xSplit="1" topLeftCell="B1" activePane="topRight" state="frozen"/>
      <selection pane="topRight" activeCell="F68" sqref="F68"/>
    </sheetView>
  </sheetViews>
  <sheetFormatPr defaultRowHeight="15" x14ac:dyDescent="0.25"/>
  <cols>
    <col min="1" max="1" width="35.140625" customWidth="1"/>
    <col min="2" max="6" width="15.7109375" customWidth="1"/>
  </cols>
  <sheetData>
    <row r="1" spans="1:6" x14ac:dyDescent="0.25">
      <c r="A1" s="5" t="s">
        <v>19</v>
      </c>
    </row>
    <row r="2" spans="1:6" x14ac:dyDescent="0.25">
      <c r="A2" s="5" t="s">
        <v>20</v>
      </c>
    </row>
    <row r="3" spans="1:6" x14ac:dyDescent="0.25">
      <c r="A3" s="5" t="s">
        <v>21</v>
      </c>
    </row>
    <row r="4" spans="1:6" ht="15.75" thickBot="1" x14ac:dyDescent="0.3"/>
    <row r="5" spans="1:6" x14ac:dyDescent="0.25">
      <c r="A5" s="14" t="s">
        <v>5</v>
      </c>
      <c r="B5" s="15"/>
      <c r="C5" s="15"/>
      <c r="D5" s="15"/>
      <c r="E5" s="15"/>
      <c r="F5" s="16"/>
    </row>
    <row r="6" spans="1:6" s="1" customForma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3</v>
      </c>
    </row>
    <row r="7" spans="1:6" x14ac:dyDescent="0.25">
      <c r="A7" s="3" t="s">
        <v>6</v>
      </c>
      <c r="B7" s="10">
        <v>25341</v>
      </c>
      <c r="C7" s="9">
        <v>358318693</v>
      </c>
      <c r="D7" s="8">
        <f>+C7/$C$15</f>
        <v>0.59419487071611854</v>
      </c>
      <c r="E7" s="7">
        <v>42510524.669999994</v>
      </c>
      <c r="F7" s="8">
        <f>+E7/$E$15</f>
        <v>0.62040633238467258</v>
      </c>
    </row>
    <row r="8" spans="1:6" x14ac:dyDescent="0.25">
      <c r="A8" s="3" t="s">
        <v>7</v>
      </c>
      <c r="B8" s="10">
        <v>3470</v>
      </c>
      <c r="C8" s="9">
        <v>32451361</v>
      </c>
      <c r="D8" s="8">
        <f t="shared" ref="D8:D14" si="0">+C8/$C$15</f>
        <v>5.381363749827333E-2</v>
      </c>
      <c r="E8" s="6">
        <v>4138800.89</v>
      </c>
      <c r="F8" s="8">
        <f t="shared" ref="F8:F14" si="1">+E8/$E$15</f>
        <v>6.0402413298074192E-2</v>
      </c>
    </row>
    <row r="9" spans="1:6" x14ac:dyDescent="0.25">
      <c r="A9" s="3" t="s">
        <v>8</v>
      </c>
      <c r="B9" s="10">
        <v>494</v>
      </c>
      <c r="C9" s="9">
        <v>11275679</v>
      </c>
      <c r="D9" s="8">
        <f t="shared" si="0"/>
        <v>1.8698300581380643E-2</v>
      </c>
      <c r="E9" s="6">
        <v>1309041.9000000001</v>
      </c>
      <c r="F9" s="8">
        <f t="shared" si="1"/>
        <v>1.9104395686040436E-2</v>
      </c>
    </row>
    <row r="10" spans="1:6" x14ac:dyDescent="0.25">
      <c r="A10" s="3" t="s">
        <v>9</v>
      </c>
      <c r="B10" s="10">
        <v>632</v>
      </c>
      <c r="C10" s="9">
        <v>174886013</v>
      </c>
      <c r="D10" s="8">
        <f t="shared" si="0"/>
        <v>0.29001102625866193</v>
      </c>
      <c r="E10" s="6">
        <v>17368729.969999995</v>
      </c>
      <c r="F10" s="8">
        <f t="shared" si="1"/>
        <v>0.25348240565169766</v>
      </c>
    </row>
    <row r="11" spans="1:6" x14ac:dyDescent="0.25">
      <c r="A11" s="3" t="s">
        <v>10</v>
      </c>
      <c r="B11" s="10">
        <v>0</v>
      </c>
      <c r="C11" s="9">
        <v>0</v>
      </c>
      <c r="D11" s="8">
        <f t="shared" si="0"/>
        <v>0</v>
      </c>
      <c r="E11" s="6">
        <v>0</v>
      </c>
      <c r="F11" s="8">
        <f t="shared" si="1"/>
        <v>0</v>
      </c>
    </row>
    <row r="12" spans="1:6" x14ac:dyDescent="0.25">
      <c r="A12" s="3" t="s">
        <v>11</v>
      </c>
      <c r="B12" s="10">
        <v>1</v>
      </c>
      <c r="C12" s="9">
        <v>16733727</v>
      </c>
      <c r="D12" s="8">
        <f t="shared" si="0"/>
        <v>2.7749305145416518E-2</v>
      </c>
      <c r="E12" s="6">
        <v>1588746.9799999997</v>
      </c>
      <c r="F12" s="8">
        <f t="shared" si="1"/>
        <v>2.3186462519589144E-2</v>
      </c>
    </row>
    <row r="13" spans="1:6" x14ac:dyDescent="0.25">
      <c r="A13" s="3" t="s">
        <v>18</v>
      </c>
      <c r="B13" s="10">
        <v>0</v>
      </c>
      <c r="C13" s="9">
        <v>1570500</v>
      </c>
      <c r="D13" s="8">
        <f t="shared" si="0"/>
        <v>2.6043381567583024E-3</v>
      </c>
      <c r="E13" s="6">
        <v>186782.69</v>
      </c>
      <c r="F13" s="8">
        <f t="shared" si="1"/>
        <v>2.7259405654341757E-3</v>
      </c>
    </row>
    <row r="14" spans="1:6" x14ac:dyDescent="0.25">
      <c r="A14" s="3" t="s">
        <v>12</v>
      </c>
      <c r="B14" s="10">
        <v>90</v>
      </c>
      <c r="C14" s="9">
        <v>7796316</v>
      </c>
      <c r="D14" s="8">
        <f t="shared" si="0"/>
        <v>1.2928521643390808E-2</v>
      </c>
      <c r="E14" s="6">
        <v>1417828.69</v>
      </c>
      <c r="F14" s="8">
        <f t="shared" si="1"/>
        <v>2.0692049894491808E-2</v>
      </c>
    </row>
    <row r="15" spans="1:6" x14ac:dyDescent="0.25">
      <c r="A15" s="3" t="s">
        <v>13</v>
      </c>
      <c r="B15" s="10">
        <f>+SUM(B7:B14)</f>
        <v>30028</v>
      </c>
      <c r="C15" s="10">
        <f t="shared" ref="C15:E15" si="2">+SUM(C7:C14)</f>
        <v>603032289</v>
      </c>
      <c r="D15" s="8">
        <f>+SUM(D7:D14)</f>
        <v>1</v>
      </c>
      <c r="E15" s="7">
        <f t="shared" si="2"/>
        <v>68520455.789999992</v>
      </c>
      <c r="F15" s="8">
        <f>+SUM(F7:F14)</f>
        <v>0.99999999999999989</v>
      </c>
    </row>
    <row r="16" spans="1:6" ht="15.75" thickBot="1" x14ac:dyDescent="0.3">
      <c r="B16" s="4"/>
    </row>
    <row r="17" spans="1:6" x14ac:dyDescent="0.25">
      <c r="A17" s="14" t="s">
        <v>14</v>
      </c>
      <c r="B17" s="15"/>
      <c r="C17" s="15"/>
      <c r="D17" s="15"/>
      <c r="E17" s="15"/>
      <c r="F17" s="16"/>
    </row>
    <row r="18" spans="1:6" x14ac:dyDescent="0.2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3</v>
      </c>
    </row>
    <row r="19" spans="1:6" x14ac:dyDescent="0.25">
      <c r="A19" s="3" t="s">
        <v>6</v>
      </c>
      <c r="B19" s="10">
        <v>25531</v>
      </c>
      <c r="C19" s="9">
        <v>339043368</v>
      </c>
      <c r="D19" s="8">
        <f>+C19/$C$27</f>
        <v>0.59393024906127534</v>
      </c>
      <c r="E19" s="7">
        <v>39934334.019999996</v>
      </c>
      <c r="F19" s="8">
        <f>+E19/$E$27</f>
        <v>0.62456086295257085</v>
      </c>
    </row>
    <row r="20" spans="1:6" x14ac:dyDescent="0.25">
      <c r="A20" s="3" t="s">
        <v>7</v>
      </c>
      <c r="B20" s="10">
        <v>3568</v>
      </c>
      <c r="C20" s="9">
        <v>31113706</v>
      </c>
      <c r="D20" s="8">
        <f t="shared" ref="D20:D26" si="3">+C20/$C$27</f>
        <v>5.4504446622295519E-2</v>
      </c>
      <c r="E20" s="6">
        <v>3941285.69</v>
      </c>
      <c r="F20" s="8">
        <f>+E20/$E$27</f>
        <v>6.1640511907778625E-2</v>
      </c>
    </row>
    <row r="21" spans="1:6" x14ac:dyDescent="0.25">
      <c r="A21" s="3" t="s">
        <v>8</v>
      </c>
      <c r="B21" s="10">
        <v>490</v>
      </c>
      <c r="C21" s="9">
        <v>10368547</v>
      </c>
      <c r="D21" s="8">
        <f t="shared" si="3"/>
        <v>1.8163439498729672E-2</v>
      </c>
      <c r="E21" s="6">
        <v>1172295.3600000001</v>
      </c>
      <c r="F21" s="8">
        <f t="shared" ref="F21:F26" si="4">+E21/$E$27</f>
        <v>1.8334343607939174E-2</v>
      </c>
    </row>
    <row r="22" spans="1:6" x14ac:dyDescent="0.25">
      <c r="A22" s="3" t="s">
        <v>9</v>
      </c>
      <c r="B22" s="10">
        <v>631</v>
      </c>
      <c r="C22" s="9">
        <v>164748830</v>
      </c>
      <c r="D22" s="8">
        <f t="shared" si="3"/>
        <v>0.28860412227397914</v>
      </c>
      <c r="E22" s="6">
        <v>15835738.739999998</v>
      </c>
      <c r="F22" s="8">
        <f t="shared" si="4"/>
        <v>0.2476661473305786</v>
      </c>
    </row>
    <row r="23" spans="1:6" x14ac:dyDescent="0.25">
      <c r="A23" s="3" t="s">
        <v>10</v>
      </c>
      <c r="B23" s="10">
        <v>0</v>
      </c>
      <c r="C23" s="9">
        <v>0</v>
      </c>
      <c r="D23" s="8">
        <f t="shared" si="3"/>
        <v>0</v>
      </c>
      <c r="E23" s="6">
        <v>0</v>
      </c>
      <c r="F23" s="8">
        <f t="shared" si="4"/>
        <v>0</v>
      </c>
    </row>
    <row r="24" spans="1:6" x14ac:dyDescent="0.25">
      <c r="A24" s="3" t="s">
        <v>11</v>
      </c>
      <c r="B24" s="10">
        <v>1</v>
      </c>
      <c r="C24" s="9">
        <v>17924237</v>
      </c>
      <c r="D24" s="8">
        <f>+C24/$C$27</f>
        <v>3.1399365244753369E-2</v>
      </c>
      <c r="E24" s="6">
        <v>1648537.18</v>
      </c>
      <c r="F24" s="8">
        <f t="shared" si="4"/>
        <v>2.5782621120826639E-2</v>
      </c>
    </row>
    <row r="25" spans="1:6" x14ac:dyDescent="0.25">
      <c r="A25" s="3" t="s">
        <v>18</v>
      </c>
      <c r="B25" s="10">
        <v>0</v>
      </c>
      <c r="C25" s="9">
        <v>0</v>
      </c>
      <c r="D25" s="8">
        <f t="shared" si="3"/>
        <v>0</v>
      </c>
      <c r="E25" s="6">
        <v>0</v>
      </c>
      <c r="F25" s="8">
        <f t="shared" si="4"/>
        <v>0</v>
      </c>
    </row>
    <row r="26" spans="1:6" x14ac:dyDescent="0.25">
      <c r="A26" s="3" t="s">
        <v>12</v>
      </c>
      <c r="B26" s="10">
        <v>99</v>
      </c>
      <c r="C26" s="9">
        <v>7648425</v>
      </c>
      <c r="D26" s="8">
        <f t="shared" si="3"/>
        <v>1.3398377298966913E-2</v>
      </c>
      <c r="E26" s="6">
        <v>1407668.8199999998</v>
      </c>
      <c r="F26" s="8">
        <f t="shared" si="4"/>
        <v>2.2015513080306207E-2</v>
      </c>
    </row>
    <row r="27" spans="1:6" x14ac:dyDescent="0.25">
      <c r="A27" s="3" t="s">
        <v>13</v>
      </c>
      <c r="B27" s="10">
        <f>+SUM(B19:B26)</f>
        <v>30320</v>
      </c>
      <c r="C27" s="10">
        <f t="shared" ref="C27" si="5">+SUM(C19:C26)</f>
        <v>570847113</v>
      </c>
      <c r="D27" s="8">
        <f>+SUM(D19:D26)</f>
        <v>0.99999999999999989</v>
      </c>
      <c r="E27" s="7">
        <f t="shared" ref="E27" si="6">+SUM(E19:E26)</f>
        <v>63939859.809999987</v>
      </c>
      <c r="F27" s="8">
        <f>+SUM(F19:F26)</f>
        <v>1</v>
      </c>
    </row>
    <row r="28" spans="1:6" ht="15.75" thickBot="1" x14ac:dyDescent="0.3"/>
    <row r="29" spans="1:6" x14ac:dyDescent="0.25">
      <c r="A29" s="14" t="s">
        <v>15</v>
      </c>
      <c r="B29" s="15"/>
      <c r="C29" s="15"/>
      <c r="D29" s="15"/>
      <c r="E29" s="15"/>
      <c r="F29" s="16"/>
    </row>
    <row r="30" spans="1:6" x14ac:dyDescent="0.25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3</v>
      </c>
    </row>
    <row r="31" spans="1:6" x14ac:dyDescent="0.25">
      <c r="A31" s="3" t="s">
        <v>6</v>
      </c>
      <c r="B31" s="10">
        <v>25456</v>
      </c>
      <c r="C31" s="9">
        <v>357307848</v>
      </c>
      <c r="D31" s="8">
        <f>+C31/$C$39</f>
        <v>0.59644965805781358</v>
      </c>
      <c r="E31" s="7">
        <v>41852522.359999999</v>
      </c>
      <c r="F31" s="8">
        <f>+E31/$E$39</f>
        <v>0.626260219669313</v>
      </c>
    </row>
    <row r="32" spans="1:6" x14ac:dyDescent="0.25">
      <c r="A32" s="3" t="s">
        <v>7</v>
      </c>
      <c r="B32" s="10">
        <v>3704</v>
      </c>
      <c r="C32" s="9">
        <v>33294161</v>
      </c>
      <c r="D32" s="8">
        <f t="shared" ref="D32:D38" si="7">+C32/$C$39</f>
        <v>5.5577539242216117E-2</v>
      </c>
      <c r="E32" s="6">
        <v>4192335.5799999996</v>
      </c>
      <c r="F32" s="8">
        <f t="shared" ref="F32:F38" si="8">+E32/$E$39</f>
        <v>6.2732013585101318E-2</v>
      </c>
    </row>
    <row r="33" spans="1:6" x14ac:dyDescent="0.25">
      <c r="A33" s="3" t="s">
        <v>8</v>
      </c>
      <c r="B33" s="10">
        <v>502</v>
      </c>
      <c r="C33" s="9">
        <v>11228414</v>
      </c>
      <c r="D33" s="8">
        <f t="shared" si="7"/>
        <v>1.8743455337794781E-2</v>
      </c>
      <c r="E33" s="6">
        <v>1260792.6000000001</v>
      </c>
      <c r="F33" s="8">
        <f t="shared" si="8"/>
        <v>1.8865870110330057E-2</v>
      </c>
    </row>
    <row r="34" spans="1:6" x14ac:dyDescent="0.25">
      <c r="A34" s="3" t="s">
        <v>9</v>
      </c>
      <c r="B34" s="10">
        <v>637</v>
      </c>
      <c r="C34" s="9">
        <v>171956337</v>
      </c>
      <c r="D34" s="8">
        <f t="shared" si="7"/>
        <v>0.28704462826275273</v>
      </c>
      <c r="E34" s="6">
        <v>16436671.93</v>
      </c>
      <c r="F34" s="8">
        <f t="shared" si="8"/>
        <v>0.24595014094902523</v>
      </c>
    </row>
    <row r="35" spans="1:6" x14ac:dyDescent="0.25">
      <c r="A35" s="3" t="s">
        <v>10</v>
      </c>
      <c r="B35" s="10">
        <v>0</v>
      </c>
      <c r="C35" s="9">
        <v>0</v>
      </c>
      <c r="D35" s="8">
        <f t="shared" si="7"/>
        <v>0</v>
      </c>
      <c r="E35" s="6">
        <v>0</v>
      </c>
      <c r="F35" s="8">
        <f t="shared" si="8"/>
        <v>0</v>
      </c>
    </row>
    <row r="36" spans="1:6" x14ac:dyDescent="0.25">
      <c r="A36" s="3" t="s">
        <v>11</v>
      </c>
      <c r="B36" s="10">
        <v>1</v>
      </c>
      <c r="C36" s="9">
        <v>17797459</v>
      </c>
      <c r="D36" s="8">
        <f t="shared" si="7"/>
        <v>2.9709082502010861E-2</v>
      </c>
      <c r="E36" s="6">
        <v>1671616.5100000002</v>
      </c>
      <c r="F36" s="8">
        <f t="shared" si="8"/>
        <v>2.501323370072385E-2</v>
      </c>
    </row>
    <row r="37" spans="1:6" x14ac:dyDescent="0.25">
      <c r="A37" s="3" t="s">
        <v>18</v>
      </c>
      <c r="B37" s="10">
        <v>0</v>
      </c>
      <c r="C37" s="9">
        <v>0</v>
      </c>
      <c r="D37" s="8">
        <f t="shared" si="7"/>
        <v>0</v>
      </c>
      <c r="E37" s="6">
        <v>0</v>
      </c>
      <c r="F37" s="8">
        <f t="shared" si="8"/>
        <v>0</v>
      </c>
    </row>
    <row r="38" spans="1:6" x14ac:dyDescent="0.25">
      <c r="A38" s="3" t="s">
        <v>12</v>
      </c>
      <c r="B38" s="10">
        <v>110</v>
      </c>
      <c r="C38" s="9">
        <v>7473628</v>
      </c>
      <c r="D38" s="8">
        <f t="shared" si="7"/>
        <v>1.2475636597411936E-2</v>
      </c>
      <c r="E38" s="6">
        <v>1415345.47</v>
      </c>
      <c r="F38" s="8">
        <f t="shared" si="8"/>
        <v>2.1178521985506609E-2</v>
      </c>
    </row>
    <row r="39" spans="1:6" x14ac:dyDescent="0.25">
      <c r="A39" s="3" t="s">
        <v>13</v>
      </c>
      <c r="B39" s="10">
        <f>+SUM(B31:B38)</f>
        <v>30410</v>
      </c>
      <c r="C39" s="10">
        <f t="shared" ref="C39" si="9">+SUM(C31:C38)</f>
        <v>599057847</v>
      </c>
      <c r="D39" s="8">
        <f>+SUM(D31:D38)</f>
        <v>0.99999999999999989</v>
      </c>
      <c r="E39" s="7">
        <f t="shared" ref="E39" si="10">+SUM(E31:E38)</f>
        <v>66829284.449999996</v>
      </c>
      <c r="F39" s="8">
        <f>+SUM(F31:F38)</f>
        <v>1</v>
      </c>
    </row>
    <row r="40" spans="1:6" ht="15.75" thickBot="1" x14ac:dyDescent="0.3"/>
    <row r="41" spans="1:6" x14ac:dyDescent="0.25">
      <c r="A41" s="14" t="s">
        <v>16</v>
      </c>
      <c r="B41" s="15"/>
      <c r="C41" s="15"/>
      <c r="D41" s="15"/>
      <c r="E41" s="15"/>
      <c r="F41" s="16"/>
    </row>
    <row r="42" spans="1:6" x14ac:dyDescent="0.25">
      <c r="A42" s="2" t="s">
        <v>0</v>
      </c>
      <c r="B42" s="2" t="s">
        <v>1</v>
      </c>
      <c r="C42" s="2" t="s">
        <v>2</v>
      </c>
      <c r="D42" s="2" t="s">
        <v>3</v>
      </c>
      <c r="E42" s="2" t="s">
        <v>4</v>
      </c>
      <c r="F42" s="2" t="s">
        <v>3</v>
      </c>
    </row>
    <row r="43" spans="1:6" x14ac:dyDescent="0.25">
      <c r="A43" s="3" t="s">
        <v>6</v>
      </c>
      <c r="B43" s="10">
        <v>25381</v>
      </c>
      <c r="C43" s="9">
        <v>354835614</v>
      </c>
      <c r="D43" s="8">
        <f>+C43/$C$51</f>
        <v>0.46501485417455779</v>
      </c>
      <c r="E43" s="7">
        <v>51514339.669999994</v>
      </c>
      <c r="F43" s="8">
        <f>+E43/$E$51</f>
        <v>0.5481483781392833</v>
      </c>
    </row>
    <row r="44" spans="1:6" x14ac:dyDescent="0.25">
      <c r="A44" s="3" t="s">
        <v>7</v>
      </c>
      <c r="B44" s="10">
        <v>3853</v>
      </c>
      <c r="C44" s="9">
        <v>34283717</v>
      </c>
      <c r="D44" s="8">
        <f t="shared" ref="D44:D50" si="11">+C44/$C$51</f>
        <v>4.492907992408228E-2</v>
      </c>
      <c r="E44" s="6">
        <v>5280965.790000001</v>
      </c>
      <c r="F44" s="8">
        <f t="shared" ref="F44:F50" si="12">+E44/$E$51</f>
        <v>5.6193146439249303E-2</v>
      </c>
    </row>
    <row r="45" spans="1:6" x14ac:dyDescent="0.25">
      <c r="A45" s="3" t="s">
        <v>8</v>
      </c>
      <c r="B45" s="10">
        <v>513</v>
      </c>
      <c r="C45" s="9">
        <v>11823876</v>
      </c>
      <c r="D45" s="8">
        <f t="shared" si="11"/>
        <v>1.5495282201064671E-2</v>
      </c>
      <c r="E45" s="6">
        <v>1577174.61</v>
      </c>
      <c r="F45" s="8">
        <f t="shared" si="12"/>
        <v>1.6782234035262685E-2</v>
      </c>
    </row>
    <row r="46" spans="1:6" x14ac:dyDescent="0.25">
      <c r="A46" s="3" t="s">
        <v>9</v>
      </c>
      <c r="B46" s="10">
        <v>635</v>
      </c>
      <c r="C46" s="9">
        <v>171306060</v>
      </c>
      <c r="D46" s="8">
        <f t="shared" si="11"/>
        <v>0.2244979347256785</v>
      </c>
      <c r="E46" s="6">
        <v>19206684.52</v>
      </c>
      <c r="F46" s="8">
        <f t="shared" si="12"/>
        <v>0.20437247252927621</v>
      </c>
    </row>
    <row r="47" spans="1:6" x14ac:dyDescent="0.25">
      <c r="A47" s="3" t="s">
        <v>10</v>
      </c>
      <c r="B47" s="10">
        <v>0</v>
      </c>
      <c r="C47" s="9">
        <v>165299882.30000001</v>
      </c>
      <c r="D47" s="8">
        <f t="shared" si="11"/>
        <v>0.21662679175942604</v>
      </c>
      <c r="E47" s="6">
        <v>12935944.07</v>
      </c>
      <c r="F47" s="8">
        <f t="shared" si="12"/>
        <v>0.13764743578379601</v>
      </c>
    </row>
    <row r="48" spans="1:6" x14ac:dyDescent="0.25">
      <c r="A48" s="3" t="s">
        <v>11</v>
      </c>
      <c r="B48" s="10">
        <v>1</v>
      </c>
      <c r="C48" s="9">
        <v>18683378</v>
      </c>
      <c r="D48" s="8">
        <f t="shared" si="11"/>
        <v>2.4484713352809453E-2</v>
      </c>
      <c r="E48" s="6">
        <v>2033668.2599999998</v>
      </c>
      <c r="F48" s="8">
        <f t="shared" si="12"/>
        <v>2.1639643748389684E-2</v>
      </c>
    </row>
    <row r="49" spans="1:6" x14ac:dyDescent="0.25">
      <c r="A49" s="3" t="s">
        <v>18</v>
      </c>
      <c r="B49" s="10">
        <v>0</v>
      </c>
      <c r="C49" s="9">
        <v>0</v>
      </c>
      <c r="D49" s="8">
        <f t="shared" si="11"/>
        <v>0</v>
      </c>
      <c r="E49" s="6">
        <v>0</v>
      </c>
      <c r="F49" s="8">
        <f t="shared" si="12"/>
        <v>0</v>
      </c>
    </row>
    <row r="50" spans="1:6" x14ac:dyDescent="0.25">
      <c r="A50" s="3" t="s">
        <v>12</v>
      </c>
      <c r="B50" s="10">
        <v>109</v>
      </c>
      <c r="C50" s="9">
        <v>6830439</v>
      </c>
      <c r="D50" s="8">
        <f t="shared" si="11"/>
        <v>8.9513438623813352E-3</v>
      </c>
      <c r="E50" s="6">
        <v>1430046.56</v>
      </c>
      <c r="F50" s="8">
        <f t="shared" si="12"/>
        <v>1.5216689324742757E-2</v>
      </c>
    </row>
    <row r="51" spans="1:6" x14ac:dyDescent="0.25">
      <c r="A51" s="3" t="s">
        <v>13</v>
      </c>
      <c r="B51" s="10">
        <f>+SUM(B43:B50)</f>
        <v>30492</v>
      </c>
      <c r="C51" s="10">
        <f>+SUM(C43:C50)</f>
        <v>763062966.29999995</v>
      </c>
      <c r="D51" s="8">
        <f>+SUM(D43:D50)</f>
        <v>1</v>
      </c>
      <c r="E51" s="7">
        <f t="shared" ref="E51" si="13">+SUM(E43:E50)</f>
        <v>93978823.480000004</v>
      </c>
      <c r="F51" s="8">
        <f>+SUM(F43:F50)</f>
        <v>1</v>
      </c>
    </row>
    <row r="52" spans="1:6" ht="15.75" thickBot="1" x14ac:dyDescent="0.3"/>
    <row r="53" spans="1:6" x14ac:dyDescent="0.25">
      <c r="A53" s="11" t="s">
        <v>17</v>
      </c>
      <c r="B53" s="12"/>
      <c r="C53" s="12"/>
      <c r="D53" s="12"/>
      <c r="E53" s="12"/>
      <c r="F53" s="13"/>
    </row>
    <row r="54" spans="1:6" x14ac:dyDescent="0.25">
      <c r="A54" s="2" t="s">
        <v>0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3</v>
      </c>
    </row>
    <row r="55" spans="1:6" x14ac:dyDescent="0.25">
      <c r="A55" s="3" t="s">
        <v>6</v>
      </c>
      <c r="B55" s="10">
        <v>23753</v>
      </c>
      <c r="C55" s="9">
        <v>323606434</v>
      </c>
      <c r="D55" s="8">
        <f>+C55/$C$63</f>
        <v>0.39185756465128324</v>
      </c>
      <c r="E55" s="7">
        <v>49006533.219999991</v>
      </c>
      <c r="F55" s="8">
        <f>+E55/$E$63</f>
        <v>0.53746659318809031</v>
      </c>
    </row>
    <row r="56" spans="1:6" x14ac:dyDescent="0.25">
      <c r="A56" s="3" t="s">
        <v>7</v>
      </c>
      <c r="B56" s="10">
        <v>5561</v>
      </c>
      <c r="C56" s="9">
        <v>39746292</v>
      </c>
      <c r="D56" s="8">
        <f t="shared" ref="D56:D62" si="14">+C56/$C$63</f>
        <v>4.8129096181810722E-2</v>
      </c>
      <c r="E56" s="6">
        <v>6602166.6000000015</v>
      </c>
      <c r="F56" s="8">
        <f t="shared" ref="F56:F62" si="15">+E56/$E$63</f>
        <v>7.2407570113815906E-2</v>
      </c>
    </row>
    <row r="57" spans="1:6" x14ac:dyDescent="0.25">
      <c r="A57" s="3" t="s">
        <v>8</v>
      </c>
      <c r="B57" s="10">
        <v>526</v>
      </c>
      <c r="C57" s="9">
        <v>11624619</v>
      </c>
      <c r="D57" s="8">
        <f t="shared" si="14"/>
        <v>1.407634216363892E-2</v>
      </c>
      <c r="E57" s="6">
        <v>1578500.23</v>
      </c>
      <c r="F57" s="8">
        <f t="shared" si="15"/>
        <v>1.7311796718125761E-2</v>
      </c>
    </row>
    <row r="58" spans="1:6" x14ac:dyDescent="0.25">
      <c r="A58" s="3" t="s">
        <v>9</v>
      </c>
      <c r="B58" s="10">
        <v>649</v>
      </c>
      <c r="C58" s="9">
        <v>171550396</v>
      </c>
      <c r="D58" s="8">
        <f t="shared" si="14"/>
        <v>0.20773171769360818</v>
      </c>
      <c r="E58" s="6">
        <v>19216496.300000001</v>
      </c>
      <c r="F58" s="8">
        <f t="shared" si="15"/>
        <v>0.21075199816740975</v>
      </c>
    </row>
    <row r="59" spans="1:6" x14ac:dyDescent="0.25">
      <c r="A59" s="3" t="s">
        <v>10</v>
      </c>
      <c r="B59" s="10">
        <v>1</v>
      </c>
      <c r="C59" s="9">
        <v>254277897</v>
      </c>
      <c r="D59" s="8">
        <f t="shared" si="14"/>
        <v>0.3079070963807532</v>
      </c>
      <c r="E59" s="6">
        <v>11294394.01</v>
      </c>
      <c r="F59" s="8">
        <f t="shared" si="15"/>
        <v>0.12386837166031787</v>
      </c>
    </row>
    <row r="60" spans="1:6" x14ac:dyDescent="0.25">
      <c r="A60" s="3" t="s">
        <v>11</v>
      </c>
      <c r="B60" s="10">
        <v>1</v>
      </c>
      <c r="C60" s="9">
        <v>19006769</v>
      </c>
      <c r="D60" s="8">
        <f t="shared" si="14"/>
        <v>2.3015445398188551E-2</v>
      </c>
      <c r="E60" s="6">
        <v>2067487.33</v>
      </c>
      <c r="F60" s="8">
        <f t="shared" si="15"/>
        <v>2.267463741469369E-2</v>
      </c>
    </row>
    <row r="61" spans="1:6" x14ac:dyDescent="0.25">
      <c r="A61" s="3" t="s">
        <v>18</v>
      </c>
      <c r="B61" s="10">
        <v>0</v>
      </c>
      <c r="C61" s="9">
        <v>0</v>
      </c>
      <c r="D61" s="8">
        <f t="shared" si="14"/>
        <v>0</v>
      </c>
      <c r="E61" s="6">
        <v>0</v>
      </c>
      <c r="F61" s="8">
        <f t="shared" si="15"/>
        <v>0</v>
      </c>
    </row>
    <row r="62" spans="1:6" x14ac:dyDescent="0.25">
      <c r="A62" s="3" t="s">
        <v>12</v>
      </c>
      <c r="B62" s="10">
        <v>109</v>
      </c>
      <c r="C62" s="9">
        <v>6014279</v>
      </c>
      <c r="D62" s="8">
        <f t="shared" si="14"/>
        <v>7.2827375307171899E-3</v>
      </c>
      <c r="E62" s="6">
        <v>1415034.912</v>
      </c>
      <c r="F62" s="8">
        <f t="shared" si="15"/>
        <v>1.5519032737546687E-2</v>
      </c>
    </row>
    <row r="63" spans="1:6" x14ac:dyDescent="0.25">
      <c r="A63" s="3" t="s">
        <v>13</v>
      </c>
      <c r="B63" s="10">
        <f>+SUM(B55:B62)</f>
        <v>30600</v>
      </c>
      <c r="C63" s="10">
        <f>+SUM(C55:C62)</f>
        <v>825826686</v>
      </c>
      <c r="D63" s="8">
        <f>+SUM(D55:D62)</f>
        <v>1</v>
      </c>
      <c r="E63" s="7">
        <f t="shared" ref="E63" si="16">+SUM(E55:E62)</f>
        <v>91180612.601999998</v>
      </c>
      <c r="F63" s="8">
        <f>+SUM(F55:F62)</f>
        <v>1</v>
      </c>
    </row>
    <row r="65" spans="1:1" x14ac:dyDescent="0.25">
      <c r="A65" t="s">
        <v>22</v>
      </c>
    </row>
  </sheetData>
  <mergeCells count="5">
    <mergeCell ref="A53:F53"/>
    <mergeCell ref="A5:F5"/>
    <mergeCell ref="A17:F17"/>
    <mergeCell ref="A29:F29"/>
    <mergeCell ref="A41:F41"/>
  </mergeCells>
  <phoneticPr fontId="3" type="noConversion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659EE7-ABCD-481F-A838-59582E34AB93}"/>
</file>

<file path=customXml/itemProps2.xml><?xml version="1.0" encoding="utf-8"?>
<ds:datastoreItem xmlns:ds="http://schemas.openxmlformats.org/officeDocument/2006/customXml" ds:itemID="{CD534C1B-F996-41F3-9F57-42C8000C4D2D}"/>
</file>

<file path=customXml/itemProps3.xml><?xml version="1.0" encoding="utf-8"?>
<ds:datastoreItem xmlns:ds="http://schemas.openxmlformats.org/officeDocument/2006/customXml" ds:itemID="{765A2C30-A053-4F16-8237-41DB177169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2024-06-01T12:49:35Z</dcterms:created>
  <dcterms:modified xsi:type="dcterms:W3CDTF">2024-06-11T19:07:46Z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