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6C4BB49F-4F76-4057-AE28-81D0BF0624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E33" i="1"/>
  <c r="E22" i="1"/>
  <c r="E24" i="1"/>
  <c r="E16" i="1" l="1"/>
  <c r="E19" i="1"/>
  <c r="F19" i="1" s="1"/>
  <c r="F22" i="1" s="1"/>
  <c r="E26" i="1"/>
  <c r="E29" i="1"/>
  <c r="G43" i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l="1"/>
  <c r="G82" i="1" s="1"/>
  <c r="G83" i="1" s="1"/>
  <c r="G84" i="1" s="1"/>
  <c r="G85" i="1" s="1"/>
  <c r="G86" i="1" s="1"/>
  <c r="G87" i="1" s="1"/>
  <c r="G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C22" authorId="0" shapeId="0" xr:uid="{91892D00-9D21-4959-B184-6D420FD5A0FE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Last year CC were retired through (retired in 2011)</t>
        </r>
      </text>
    </comment>
    <comment ref="D86" authorId="0" shapeId="0" xr:uid="{E6F63B81-C12B-4EA4-9084-B3BF388D030C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Negative Patronage Capital or Margins not allocated to Members per bylaws</t>
        </r>
      </text>
    </comment>
    <comment ref="D87" authorId="0" shapeId="0" xr:uid="{A7FA374F-8C8B-4842-9ABA-6AA340B44458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Negative Patronage Capital or Margins not allocated to Members per bylaws</t>
        </r>
      </text>
    </comment>
  </commentList>
</comments>
</file>

<file path=xl/sharedStrings.xml><?xml version="1.0" encoding="utf-8"?>
<sst xmlns="http://schemas.openxmlformats.org/spreadsheetml/2006/main" count="15" uniqueCount="14">
  <si>
    <t>Capital</t>
  </si>
  <si>
    <t>Credits</t>
  </si>
  <si>
    <t>Year</t>
  </si>
  <si>
    <t>Grouped</t>
  </si>
  <si>
    <t>Cumulative</t>
  </si>
  <si>
    <t>SCHEDULE OF CAPITAL CREDITS BY YEAR</t>
  </si>
  <si>
    <t>After 1957</t>
  </si>
  <si>
    <t>*</t>
  </si>
  <si>
    <t>*Note: patronage allocations have not been made for FY 2023 yet.</t>
  </si>
  <si>
    <t>The Board of Directors will vote on a motion to allocate patronage at the</t>
  </si>
  <si>
    <t>June 2024 Meeting.</t>
  </si>
  <si>
    <t>Jackson Purchase Energy Corporation</t>
  </si>
  <si>
    <t>Case No. 2024-00085</t>
  </si>
  <si>
    <t>Item 14(b) - Capital Credits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</si>
</sst>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00_);[Red]\(#,##0.0000000000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38" fontId="0" fillId="0" borderId="0" xfId="0" applyNumberFormat="1"/>
    <xf numFmtId="40" fontId="0" fillId="0" borderId="0" xfId="0" applyNumberFormat="1"/>
    <xf numFmtId="0" fontId="0" fillId="0" borderId="0" xfId="0" applyAlignment="1">
      <alignment horizontal="center"/>
    </xf>
    <xf numFmtId="38" fontId="0" fillId="0" borderId="1" xfId="0" applyNumberFormat="1" applyBorder="1"/>
    <xf numFmtId="0" fontId="2" fillId="0" borderId="0" xfId="0" applyFont="1" applyAlignment="1">
      <alignment horizontal="center"/>
    </xf>
    <xf numFmtId="40" fontId="2" fillId="0" borderId="0" xfId="0" applyNumberFormat="1" applyFont="1" applyAlignment="1">
      <alignment horizontal="center"/>
    </xf>
    <xf numFmtId="38" fontId="0" fillId="2" borderId="1" xfId="0" applyNumberFormat="1" applyFill="1" applyBorder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1" applyFont="1"/>
    <xf numFmtId="0" fontId="2" fillId="0" borderId="0" xfId="0" applyFont="1" applyAlignment="1">
      <alignment horizontal="left"/>
    </xf>
  </cellXfs>
  <cellStyles count="4">
    <cellStyle name="Comma 2" xfId="2" xr:uid="{CD5FD8E3-91D2-4959-82F0-6DB0E8E12F39}"/>
    <cellStyle name="Currency 2" xfId="3" xr:uid="{937FFC32-F820-4283-B957-18B6F7B152AF}"/>
    <cellStyle name="Normal" xfId="0" builtinId="0"/>
    <cellStyle name="Normal 2" xfId="1" xr:uid="{4ED5221E-F0A8-43DF-8B3B-64E71A593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"/>
  <sheetViews>
    <sheetView tabSelected="1" workbookViewId="0">
      <pane ySplit="7" topLeftCell="A8" activePane="bottomLeft" state="frozen"/>
      <selection pane="bottomLeft" activeCell="J22" sqref="J22"/>
    </sheetView>
  </sheetViews>
  <sheetFormatPr defaultRowHeight="12.75" x14ac:dyDescent="0.2"/>
  <cols>
    <col min="3" max="3" width="9.140625" style="3"/>
    <col min="4" max="4" width="13" style="2" customWidth="1"/>
    <col min="5" max="5" width="11.7109375" bestFit="1" customWidth="1"/>
    <col min="6" max="6" width="12.5703125" customWidth="1"/>
    <col min="7" max="7" width="13.140625" customWidth="1"/>
    <col min="9" max="9" width="17.42578125" bestFit="1" customWidth="1"/>
  </cols>
  <sheetData>
    <row r="1" spans="1:7" ht="15" x14ac:dyDescent="0.25">
      <c r="A1" s="14" t="s">
        <v>11</v>
      </c>
      <c r="B1" s="10"/>
      <c r="C1" s="10"/>
      <c r="D1" s="10"/>
      <c r="E1" s="10"/>
      <c r="F1" s="10"/>
      <c r="G1" s="10"/>
    </row>
    <row r="2" spans="1:7" ht="15" x14ac:dyDescent="0.25">
      <c r="A2" s="14" t="s">
        <v>12</v>
      </c>
      <c r="B2" s="10"/>
      <c r="C2" s="10"/>
      <c r="D2" s="10"/>
      <c r="E2" s="10"/>
      <c r="F2" s="10"/>
      <c r="G2" s="10"/>
    </row>
    <row r="3" spans="1:7" ht="15" x14ac:dyDescent="0.25">
      <c r="A3" s="14" t="s">
        <v>13</v>
      </c>
      <c r="B3" s="10"/>
      <c r="C3" s="10"/>
      <c r="D3" s="10"/>
      <c r="E3" s="10"/>
      <c r="F3" s="10"/>
      <c r="G3" s="10"/>
    </row>
    <row r="4" spans="1:7" ht="13.5" thickBot="1" x14ac:dyDescent="0.25"/>
    <row r="5" spans="1:7" ht="13.5" thickBot="1" x14ac:dyDescent="0.25">
      <c r="C5" s="11" t="s">
        <v>5</v>
      </c>
      <c r="D5" s="12"/>
      <c r="E5" s="12"/>
      <c r="F5" s="12"/>
      <c r="G5" s="13"/>
    </row>
    <row r="6" spans="1:7" x14ac:dyDescent="0.2">
      <c r="C6" s="5"/>
      <c r="D6" s="6" t="s">
        <v>0</v>
      </c>
      <c r="E6" s="5"/>
      <c r="F6" s="5"/>
      <c r="G6" s="5" t="s">
        <v>4</v>
      </c>
    </row>
    <row r="7" spans="1:7" x14ac:dyDescent="0.2">
      <c r="C7" s="5" t="s">
        <v>2</v>
      </c>
      <c r="D7" s="6" t="s">
        <v>1</v>
      </c>
      <c r="E7" s="5" t="s">
        <v>3</v>
      </c>
      <c r="F7" s="5" t="s">
        <v>4</v>
      </c>
      <c r="G7" s="5" t="s">
        <v>6</v>
      </c>
    </row>
    <row r="8" spans="1:7" x14ac:dyDescent="0.2">
      <c r="C8" s="3">
        <v>1943</v>
      </c>
      <c r="D8" s="1">
        <v>0</v>
      </c>
      <c r="E8" s="1"/>
      <c r="F8" s="1"/>
    </row>
    <row r="9" spans="1:7" x14ac:dyDescent="0.2">
      <c r="C9" s="3">
        <v>1944</v>
      </c>
      <c r="D9" s="1">
        <v>0</v>
      </c>
      <c r="E9" s="1"/>
      <c r="F9" s="1"/>
    </row>
    <row r="10" spans="1:7" x14ac:dyDescent="0.2">
      <c r="C10" s="3">
        <v>1945</v>
      </c>
      <c r="D10" s="1">
        <v>0</v>
      </c>
      <c r="E10" s="1"/>
      <c r="F10" s="1"/>
    </row>
    <row r="11" spans="1:7" x14ac:dyDescent="0.2">
      <c r="C11" s="3">
        <v>1946</v>
      </c>
      <c r="D11" s="1">
        <v>51239.199999999997</v>
      </c>
      <c r="E11" s="1"/>
      <c r="F11" s="1"/>
    </row>
    <row r="12" spans="1:7" x14ac:dyDescent="0.2">
      <c r="C12" s="3">
        <v>1947</v>
      </c>
      <c r="D12" s="1">
        <v>54752.14</v>
      </c>
      <c r="E12" s="1"/>
      <c r="F12" s="1"/>
    </row>
    <row r="13" spans="1:7" x14ac:dyDescent="0.2">
      <c r="C13" s="3">
        <v>1948</v>
      </c>
      <c r="D13" s="1">
        <v>64473.919999999998</v>
      </c>
      <c r="E13" s="1"/>
      <c r="F13" s="1"/>
    </row>
    <row r="14" spans="1:7" x14ac:dyDescent="0.2">
      <c r="C14" s="3">
        <v>1949</v>
      </c>
      <c r="D14" s="1">
        <v>76621.009999999995</v>
      </c>
      <c r="E14" s="1"/>
      <c r="F14" s="1"/>
    </row>
    <row r="15" spans="1:7" x14ac:dyDescent="0.2">
      <c r="C15" s="3">
        <v>1950</v>
      </c>
      <c r="D15" s="1">
        <v>75920.740000000005</v>
      </c>
      <c r="E15" s="1"/>
      <c r="F15" s="1"/>
    </row>
    <row r="16" spans="1:7" ht="13.5" thickBot="1" x14ac:dyDescent="0.25">
      <c r="C16" s="3">
        <v>1951</v>
      </c>
      <c r="D16" s="4">
        <v>92464.78</v>
      </c>
      <c r="E16" s="4">
        <f>SUM(D8:D16)</f>
        <v>415471.79000000004</v>
      </c>
      <c r="F16" s="1"/>
    </row>
    <row r="17" spans="3:7" x14ac:dyDescent="0.2">
      <c r="C17" s="3">
        <v>1952</v>
      </c>
      <c r="D17" s="1">
        <v>136065.07999999999</v>
      </c>
      <c r="E17" s="1"/>
      <c r="F17" s="1"/>
    </row>
    <row r="18" spans="3:7" x14ac:dyDescent="0.2">
      <c r="C18" s="3">
        <v>1953</v>
      </c>
      <c r="D18" s="1">
        <v>198330.48</v>
      </c>
      <c r="E18" s="1"/>
      <c r="F18" s="1"/>
    </row>
    <row r="19" spans="3:7" ht="13.5" thickBot="1" x14ac:dyDescent="0.25">
      <c r="C19" s="3">
        <v>1954</v>
      </c>
      <c r="D19" s="4">
        <v>197032.21</v>
      </c>
      <c r="E19" s="4">
        <f>SUM(D17:D19)</f>
        <v>531427.77</v>
      </c>
      <c r="F19" s="4">
        <f>+E19+E16</f>
        <v>946899.56</v>
      </c>
    </row>
    <row r="20" spans="3:7" x14ac:dyDescent="0.2">
      <c r="C20" s="3">
        <v>1955</v>
      </c>
      <c r="D20" s="1">
        <v>198877.68</v>
      </c>
      <c r="E20" s="1"/>
      <c r="F20" s="1"/>
    </row>
    <row r="21" spans="3:7" x14ac:dyDescent="0.2">
      <c r="C21" s="3">
        <v>1956</v>
      </c>
      <c r="D21" s="1">
        <v>210332.07</v>
      </c>
      <c r="E21" s="1"/>
      <c r="F21" s="1"/>
    </row>
    <row r="22" spans="3:7" ht="13.5" thickBot="1" x14ac:dyDescent="0.25">
      <c r="C22" s="3">
        <v>1957</v>
      </c>
      <c r="D22" s="4">
        <v>232696.34</v>
      </c>
      <c r="E22" s="4">
        <f>SUM(D20:D22)</f>
        <v>641906.09</v>
      </c>
      <c r="F22" s="7">
        <f>+F19+E22</f>
        <v>1588805.65</v>
      </c>
    </row>
    <row r="23" spans="3:7" x14ac:dyDescent="0.2">
      <c r="C23" s="3">
        <v>1958</v>
      </c>
      <c r="D23" s="1">
        <v>266101.09999999998</v>
      </c>
      <c r="E23" s="1"/>
      <c r="F23" s="1"/>
      <c r="G23" s="1">
        <f>+D23</f>
        <v>266101.09999999998</v>
      </c>
    </row>
    <row r="24" spans="3:7" ht="13.5" thickBot="1" x14ac:dyDescent="0.25">
      <c r="C24" s="3">
        <v>1959</v>
      </c>
      <c r="D24" s="4">
        <v>348290.69</v>
      </c>
      <c r="E24" s="4">
        <f>SUM(D23:D24)</f>
        <v>614391.79</v>
      </c>
      <c r="F24" s="4"/>
      <c r="G24" s="4">
        <f>+D24+G23</f>
        <v>614391.79</v>
      </c>
    </row>
    <row r="25" spans="3:7" x14ac:dyDescent="0.2">
      <c r="C25" s="3">
        <v>1960</v>
      </c>
      <c r="D25" s="1">
        <v>352542.11</v>
      </c>
      <c r="E25" s="1"/>
      <c r="F25" s="1"/>
      <c r="G25" s="1">
        <f>+G24+D25</f>
        <v>966933.9</v>
      </c>
    </row>
    <row r="26" spans="3:7" ht="13.5" thickBot="1" x14ac:dyDescent="0.25">
      <c r="C26" s="3">
        <v>1961</v>
      </c>
      <c r="D26" s="4">
        <v>174824.08</v>
      </c>
      <c r="E26" s="4">
        <f>SUM(D25:D26)</f>
        <v>527366.18999999994</v>
      </c>
      <c r="F26" s="4"/>
      <c r="G26" s="4">
        <f>+G25+D26</f>
        <v>1141757.98</v>
      </c>
    </row>
    <row r="27" spans="3:7" x14ac:dyDescent="0.2">
      <c r="C27" s="3">
        <v>1962</v>
      </c>
      <c r="D27" s="1">
        <v>179813.29</v>
      </c>
      <c r="E27" s="1"/>
      <c r="F27" s="1"/>
      <c r="G27" s="1">
        <f t="shared" ref="G27:G42" si="0">+G26+D27</f>
        <v>1321571.27</v>
      </c>
    </row>
    <row r="28" spans="3:7" x14ac:dyDescent="0.2">
      <c r="C28" s="3">
        <v>1963</v>
      </c>
      <c r="D28" s="1">
        <v>62310.43</v>
      </c>
      <c r="E28" s="1"/>
      <c r="F28" s="1"/>
      <c r="G28" s="1">
        <f t="shared" si="0"/>
        <v>1383881.7</v>
      </c>
    </row>
    <row r="29" spans="3:7" ht="13.5" thickBot="1" x14ac:dyDescent="0.25">
      <c r="C29" s="3">
        <v>1964</v>
      </c>
      <c r="D29" s="4">
        <v>189931.71</v>
      </c>
      <c r="E29" s="4">
        <f>SUM(D27:D29)</f>
        <v>432055.43</v>
      </c>
      <c r="F29" s="4"/>
      <c r="G29" s="4">
        <f t="shared" si="0"/>
        <v>1573813.41</v>
      </c>
    </row>
    <row r="30" spans="3:7" x14ac:dyDescent="0.2">
      <c r="C30" s="3">
        <v>1965</v>
      </c>
      <c r="D30" s="1">
        <v>197126.77</v>
      </c>
      <c r="E30" s="1"/>
      <c r="F30" s="1"/>
      <c r="G30" s="1">
        <f t="shared" si="0"/>
        <v>1770940.18</v>
      </c>
    </row>
    <row r="31" spans="3:7" x14ac:dyDescent="0.2">
      <c r="C31" s="3">
        <v>1966</v>
      </c>
      <c r="D31" s="1">
        <v>169767.21</v>
      </c>
      <c r="E31" s="1"/>
      <c r="F31" s="1"/>
      <c r="G31" s="1">
        <f t="shared" si="0"/>
        <v>1940707.39</v>
      </c>
    </row>
    <row r="32" spans="3:7" x14ac:dyDescent="0.2">
      <c r="C32" s="3">
        <v>1967</v>
      </c>
      <c r="D32" s="1">
        <v>9383.43</v>
      </c>
      <c r="E32" s="1"/>
      <c r="F32" s="1"/>
      <c r="G32" s="1">
        <f t="shared" si="0"/>
        <v>1950090.8199999998</v>
      </c>
    </row>
    <row r="33" spans="3:7" ht="13.5" thickBot="1" x14ac:dyDescent="0.25">
      <c r="C33" s="3">
        <v>1968</v>
      </c>
      <c r="D33" s="4">
        <v>332952.2</v>
      </c>
      <c r="E33" s="4">
        <f>SUM(D30:D33)</f>
        <v>709229.61</v>
      </c>
      <c r="F33" s="4"/>
      <c r="G33" s="4">
        <f t="shared" si="0"/>
        <v>2283043.02</v>
      </c>
    </row>
    <row r="34" spans="3:7" x14ac:dyDescent="0.2">
      <c r="C34" s="3">
        <v>1969</v>
      </c>
      <c r="D34" s="1">
        <v>152731.39000000001</v>
      </c>
      <c r="E34" s="1"/>
      <c r="F34" s="1"/>
      <c r="G34" s="1">
        <f t="shared" si="0"/>
        <v>2435774.41</v>
      </c>
    </row>
    <row r="35" spans="3:7" x14ac:dyDescent="0.2">
      <c r="C35" s="3">
        <v>1970</v>
      </c>
      <c r="D35" s="1">
        <v>0</v>
      </c>
      <c r="E35" s="1"/>
      <c r="F35" s="1"/>
      <c r="G35" s="1">
        <f t="shared" si="0"/>
        <v>2435774.41</v>
      </c>
    </row>
    <row r="36" spans="3:7" x14ac:dyDescent="0.2">
      <c r="C36" s="3">
        <v>1971</v>
      </c>
      <c r="D36" s="1">
        <v>0</v>
      </c>
      <c r="E36" s="1"/>
      <c r="F36" s="1"/>
      <c r="G36" s="1">
        <f t="shared" si="0"/>
        <v>2435774.41</v>
      </c>
    </row>
    <row r="37" spans="3:7" x14ac:dyDescent="0.2">
      <c r="C37" s="3">
        <v>1972</v>
      </c>
      <c r="D37" s="1">
        <v>28571</v>
      </c>
      <c r="E37" s="1"/>
      <c r="F37" s="1"/>
      <c r="G37" s="1">
        <f t="shared" si="0"/>
        <v>2464345.41</v>
      </c>
    </row>
    <row r="38" spans="3:7" x14ac:dyDescent="0.2">
      <c r="C38" s="3">
        <v>1973</v>
      </c>
      <c r="D38" s="1">
        <v>424566.87</v>
      </c>
      <c r="E38" s="1"/>
      <c r="F38" s="1"/>
      <c r="G38" s="1">
        <f t="shared" si="0"/>
        <v>2888912.2800000003</v>
      </c>
    </row>
    <row r="39" spans="3:7" x14ac:dyDescent="0.2">
      <c r="C39" s="3">
        <v>1974</v>
      </c>
      <c r="D39" s="1">
        <v>273596.06</v>
      </c>
      <c r="E39" s="1"/>
      <c r="F39" s="1"/>
      <c r="G39" s="1">
        <f t="shared" si="0"/>
        <v>3162508.3400000003</v>
      </c>
    </row>
    <row r="40" spans="3:7" x14ac:dyDescent="0.2">
      <c r="C40" s="3">
        <v>1975</v>
      </c>
      <c r="D40" s="1">
        <v>297705</v>
      </c>
      <c r="E40" s="1"/>
      <c r="F40" s="1"/>
      <c r="G40" s="1">
        <f t="shared" si="0"/>
        <v>3460213.3400000003</v>
      </c>
    </row>
    <row r="41" spans="3:7" x14ac:dyDescent="0.2">
      <c r="C41" s="3">
        <v>1976</v>
      </c>
      <c r="D41" s="1">
        <v>246545</v>
      </c>
      <c r="E41" s="1"/>
      <c r="F41" s="1"/>
      <c r="G41" s="1">
        <f t="shared" si="0"/>
        <v>3706758.3400000003</v>
      </c>
    </row>
    <row r="42" spans="3:7" x14ac:dyDescent="0.2">
      <c r="C42" s="3">
        <v>1977</v>
      </c>
      <c r="D42" s="1">
        <v>172410</v>
      </c>
      <c r="E42" s="1"/>
      <c r="F42" s="1"/>
      <c r="G42" s="1">
        <f t="shared" si="0"/>
        <v>3879168.3400000003</v>
      </c>
    </row>
    <row r="43" spans="3:7" x14ac:dyDescent="0.2">
      <c r="C43" s="3">
        <v>1978</v>
      </c>
      <c r="D43" s="1">
        <v>0</v>
      </c>
      <c r="E43" s="1"/>
      <c r="F43" s="1"/>
      <c r="G43" s="1">
        <f t="shared" ref="G43:G74" si="1">+G42+D43</f>
        <v>3879168.3400000003</v>
      </c>
    </row>
    <row r="44" spans="3:7" x14ac:dyDescent="0.2">
      <c r="C44" s="3">
        <v>1979</v>
      </c>
      <c r="D44" s="1">
        <v>0</v>
      </c>
      <c r="E44" s="1"/>
      <c r="F44" s="1"/>
      <c r="G44" s="1">
        <f t="shared" si="1"/>
        <v>3879168.3400000003</v>
      </c>
    </row>
    <row r="45" spans="3:7" x14ac:dyDescent="0.2">
      <c r="C45" s="3">
        <v>1980</v>
      </c>
      <c r="D45" s="1">
        <v>484269</v>
      </c>
      <c r="E45" s="1"/>
      <c r="F45" s="1"/>
      <c r="G45" s="1">
        <f t="shared" si="1"/>
        <v>4363437.34</v>
      </c>
    </row>
    <row r="46" spans="3:7" x14ac:dyDescent="0.2">
      <c r="C46" s="3">
        <v>1981</v>
      </c>
      <c r="D46" s="1">
        <v>402814</v>
      </c>
      <c r="E46" s="1"/>
      <c r="F46" s="1"/>
      <c r="G46" s="1">
        <f t="shared" si="1"/>
        <v>4766251.34</v>
      </c>
    </row>
    <row r="47" spans="3:7" x14ac:dyDescent="0.2">
      <c r="C47" s="3">
        <v>1982</v>
      </c>
      <c r="D47" s="1">
        <v>411325</v>
      </c>
      <c r="E47" s="1"/>
      <c r="F47" s="1"/>
      <c r="G47" s="1">
        <f t="shared" si="1"/>
        <v>5177576.34</v>
      </c>
    </row>
    <row r="48" spans="3:7" x14ac:dyDescent="0.2">
      <c r="C48" s="3">
        <v>1983</v>
      </c>
      <c r="D48" s="1">
        <v>295307</v>
      </c>
      <c r="E48" s="1"/>
      <c r="F48" s="1"/>
      <c r="G48" s="1">
        <f t="shared" si="1"/>
        <v>5472883.3399999999</v>
      </c>
    </row>
    <row r="49" spans="3:7" x14ac:dyDescent="0.2">
      <c r="C49" s="3">
        <v>1984</v>
      </c>
      <c r="D49" s="1">
        <v>1734646</v>
      </c>
      <c r="E49" s="1"/>
      <c r="F49" s="1"/>
      <c r="G49" s="1">
        <f t="shared" si="1"/>
        <v>7207529.3399999999</v>
      </c>
    </row>
    <row r="50" spans="3:7" x14ac:dyDescent="0.2">
      <c r="C50" s="3">
        <v>1985</v>
      </c>
      <c r="D50" s="1">
        <v>1123349</v>
      </c>
      <c r="E50" s="1"/>
      <c r="F50" s="1"/>
      <c r="G50" s="1">
        <f t="shared" si="1"/>
        <v>8330878.3399999999</v>
      </c>
    </row>
    <row r="51" spans="3:7" x14ac:dyDescent="0.2">
      <c r="C51" s="3">
        <v>1986</v>
      </c>
      <c r="D51" s="1">
        <v>1740177</v>
      </c>
      <c r="E51" s="1"/>
      <c r="F51" s="1"/>
      <c r="G51" s="1">
        <f t="shared" si="1"/>
        <v>10071055.34</v>
      </c>
    </row>
    <row r="52" spans="3:7" x14ac:dyDescent="0.2">
      <c r="C52" s="3">
        <v>1987</v>
      </c>
      <c r="D52" s="1">
        <v>1394262</v>
      </c>
      <c r="E52" s="1"/>
      <c r="F52" s="1"/>
      <c r="G52" s="1">
        <f t="shared" si="1"/>
        <v>11465317.34</v>
      </c>
    </row>
    <row r="53" spans="3:7" x14ac:dyDescent="0.2">
      <c r="C53" s="3">
        <v>1988</v>
      </c>
      <c r="D53" s="1">
        <v>1667740</v>
      </c>
      <c r="E53" s="1"/>
      <c r="F53" s="1"/>
      <c r="G53" s="1">
        <f t="shared" si="1"/>
        <v>13133057.34</v>
      </c>
    </row>
    <row r="54" spans="3:7" x14ac:dyDescent="0.2">
      <c r="C54" s="3">
        <v>1989</v>
      </c>
      <c r="D54" s="1">
        <v>248082</v>
      </c>
      <c r="E54" s="1"/>
      <c r="F54" s="1"/>
      <c r="G54" s="1">
        <f t="shared" si="1"/>
        <v>13381139.34</v>
      </c>
    </row>
    <row r="55" spans="3:7" x14ac:dyDescent="0.2">
      <c r="C55" s="3">
        <v>1990</v>
      </c>
      <c r="D55" s="1">
        <v>1426956</v>
      </c>
      <c r="E55" s="1"/>
      <c r="F55" s="1"/>
      <c r="G55" s="1">
        <f t="shared" si="1"/>
        <v>14808095.34</v>
      </c>
    </row>
    <row r="56" spans="3:7" x14ac:dyDescent="0.2">
      <c r="C56" s="3">
        <v>1991</v>
      </c>
      <c r="D56" s="1">
        <v>1141471.77</v>
      </c>
      <c r="E56" s="1"/>
      <c r="F56" s="1"/>
      <c r="G56" s="1">
        <f t="shared" si="1"/>
        <v>15949567.109999999</v>
      </c>
    </row>
    <row r="57" spans="3:7" x14ac:dyDescent="0.2">
      <c r="C57" s="3">
        <v>1992</v>
      </c>
      <c r="D57" s="1">
        <v>593103.81999999995</v>
      </c>
      <c r="E57" s="1"/>
      <c r="F57" s="1"/>
      <c r="G57" s="1">
        <f t="shared" si="1"/>
        <v>16542670.93</v>
      </c>
    </row>
    <row r="58" spans="3:7" x14ac:dyDescent="0.2">
      <c r="C58" s="3">
        <v>1993</v>
      </c>
      <c r="D58" s="1">
        <v>968730.8</v>
      </c>
      <c r="E58" s="1"/>
      <c r="F58" s="1"/>
      <c r="G58" s="1">
        <f t="shared" si="1"/>
        <v>17511401.73</v>
      </c>
    </row>
    <row r="59" spans="3:7" x14ac:dyDescent="0.2">
      <c r="C59" s="3">
        <v>1994</v>
      </c>
      <c r="D59" s="1">
        <v>946527.07</v>
      </c>
      <c r="E59" s="1"/>
      <c r="F59" s="1"/>
      <c r="G59" s="1">
        <f t="shared" si="1"/>
        <v>18457928.800000001</v>
      </c>
    </row>
    <row r="60" spans="3:7" x14ac:dyDescent="0.2">
      <c r="C60" s="3">
        <v>1995</v>
      </c>
      <c r="D60" s="1">
        <v>4454804</v>
      </c>
      <c r="E60" s="1"/>
      <c r="F60" s="1"/>
      <c r="G60" s="1">
        <f t="shared" si="1"/>
        <v>22912732.800000001</v>
      </c>
    </row>
    <row r="61" spans="3:7" x14ac:dyDescent="0.2">
      <c r="C61" s="3">
        <v>1996</v>
      </c>
      <c r="D61" s="1">
        <v>1455094.17</v>
      </c>
      <c r="E61" s="1"/>
      <c r="F61" s="1"/>
      <c r="G61" s="1">
        <f t="shared" si="1"/>
        <v>24367826.969999999</v>
      </c>
    </row>
    <row r="62" spans="3:7" x14ac:dyDescent="0.2">
      <c r="C62" s="3">
        <v>1997</v>
      </c>
      <c r="D62" s="1">
        <v>382906.7</v>
      </c>
      <c r="E62" s="1"/>
      <c r="F62" s="1"/>
      <c r="G62" s="1">
        <f t="shared" si="1"/>
        <v>24750733.669999998</v>
      </c>
    </row>
    <row r="63" spans="3:7" x14ac:dyDescent="0.2">
      <c r="C63" s="3">
        <v>1998</v>
      </c>
      <c r="D63" s="1">
        <v>181585</v>
      </c>
      <c r="E63" s="1"/>
      <c r="F63" s="1"/>
      <c r="G63" s="1">
        <f t="shared" si="1"/>
        <v>24932318.669999998</v>
      </c>
    </row>
    <row r="64" spans="3:7" x14ac:dyDescent="0.2">
      <c r="C64" s="3">
        <v>1999</v>
      </c>
      <c r="D64" s="1">
        <v>271432</v>
      </c>
      <c r="E64" s="1"/>
      <c r="F64" s="1"/>
      <c r="G64" s="1">
        <f t="shared" si="1"/>
        <v>25203750.669999998</v>
      </c>
    </row>
    <row r="65" spans="3:9" x14ac:dyDescent="0.2">
      <c r="C65" s="3">
        <v>2000</v>
      </c>
      <c r="D65" s="1">
        <v>894339</v>
      </c>
      <c r="E65" s="1"/>
      <c r="F65" s="1"/>
      <c r="G65" s="1">
        <f t="shared" si="1"/>
        <v>26098089.669999998</v>
      </c>
    </row>
    <row r="66" spans="3:9" x14ac:dyDescent="0.2">
      <c r="C66" s="3">
        <v>2001</v>
      </c>
      <c r="D66" s="2">
        <v>1250212</v>
      </c>
      <c r="G66" s="1">
        <f t="shared" si="1"/>
        <v>27348301.669999998</v>
      </c>
    </row>
    <row r="67" spans="3:9" x14ac:dyDescent="0.2">
      <c r="C67" s="3">
        <v>2002</v>
      </c>
      <c r="D67" s="2">
        <v>1180170</v>
      </c>
      <c r="G67" s="1">
        <f t="shared" si="1"/>
        <v>28528471.669999998</v>
      </c>
    </row>
    <row r="68" spans="3:9" x14ac:dyDescent="0.2">
      <c r="C68" s="3">
        <v>2003</v>
      </c>
      <c r="D68" s="2">
        <v>1777575</v>
      </c>
      <c r="G68" s="1">
        <f t="shared" si="1"/>
        <v>30306046.669999998</v>
      </c>
    </row>
    <row r="69" spans="3:9" x14ac:dyDescent="0.2">
      <c r="C69" s="3">
        <v>2004</v>
      </c>
      <c r="D69" s="2">
        <v>1772487</v>
      </c>
      <c r="G69" s="1">
        <f t="shared" si="1"/>
        <v>32078533.669999998</v>
      </c>
    </row>
    <row r="70" spans="3:9" x14ac:dyDescent="0.2">
      <c r="C70" s="3">
        <v>2005</v>
      </c>
      <c r="D70" s="2">
        <v>1587454</v>
      </c>
      <c r="G70" s="1">
        <f t="shared" si="1"/>
        <v>33665987.670000002</v>
      </c>
    </row>
    <row r="71" spans="3:9" x14ac:dyDescent="0.2">
      <c r="C71" s="3">
        <v>2006</v>
      </c>
      <c r="D71" s="2">
        <v>0</v>
      </c>
      <c r="G71" s="1">
        <f t="shared" si="1"/>
        <v>33665987.670000002</v>
      </c>
    </row>
    <row r="72" spans="3:9" x14ac:dyDescent="0.2">
      <c r="C72" s="3">
        <v>2007</v>
      </c>
      <c r="D72" s="2">
        <v>712523</v>
      </c>
      <c r="G72" s="1">
        <f t="shared" si="1"/>
        <v>34378510.670000002</v>
      </c>
    </row>
    <row r="73" spans="3:9" x14ac:dyDescent="0.2">
      <c r="C73" s="3">
        <v>2008</v>
      </c>
      <c r="D73" s="2">
        <v>403320</v>
      </c>
      <c r="G73" s="1">
        <f t="shared" si="1"/>
        <v>34781830.670000002</v>
      </c>
    </row>
    <row r="74" spans="3:9" x14ac:dyDescent="0.2">
      <c r="C74" s="3">
        <v>2009</v>
      </c>
      <c r="D74" s="2">
        <v>251820</v>
      </c>
      <c r="G74" s="1">
        <f t="shared" si="1"/>
        <v>35033650.670000002</v>
      </c>
    </row>
    <row r="75" spans="3:9" x14ac:dyDescent="0.2">
      <c r="C75" s="3">
        <v>2010</v>
      </c>
      <c r="D75" s="2">
        <v>4104369</v>
      </c>
      <c r="G75" s="1">
        <f>+G74+D75</f>
        <v>39138019.670000002</v>
      </c>
      <c r="I75" s="1"/>
    </row>
    <row r="76" spans="3:9" x14ac:dyDescent="0.2">
      <c r="C76" s="3">
        <v>2011</v>
      </c>
      <c r="D76" s="2">
        <v>112723</v>
      </c>
      <c r="G76" s="1">
        <f>+G75+D76</f>
        <v>39250742.670000002</v>
      </c>
      <c r="I76" s="8"/>
    </row>
    <row r="77" spans="3:9" x14ac:dyDescent="0.2">
      <c r="C77" s="3">
        <v>2012</v>
      </c>
      <c r="D77" s="2">
        <v>1082610</v>
      </c>
      <c r="G77" s="1">
        <f>+G76+D77</f>
        <v>40333352.670000002</v>
      </c>
      <c r="I77" s="9"/>
    </row>
    <row r="78" spans="3:9" x14ac:dyDescent="0.2">
      <c r="C78" s="3">
        <v>2013</v>
      </c>
      <c r="D78" s="2">
        <v>2630886</v>
      </c>
      <c r="G78" s="1">
        <f>+G77+D78</f>
        <v>42964238.670000002</v>
      </c>
    </row>
    <row r="79" spans="3:9" x14ac:dyDescent="0.2">
      <c r="C79" s="3">
        <v>2014</v>
      </c>
      <c r="D79" s="2">
        <v>1622673</v>
      </c>
      <c r="G79" s="1">
        <f t="shared" ref="G79:G88" si="2">+G78+D79</f>
        <v>44586911.670000002</v>
      </c>
    </row>
    <row r="80" spans="3:9" x14ac:dyDescent="0.2">
      <c r="C80" s="3">
        <v>2015</v>
      </c>
      <c r="D80" s="2">
        <v>1788112</v>
      </c>
      <c r="G80" s="1">
        <f t="shared" si="2"/>
        <v>46375023.670000002</v>
      </c>
    </row>
    <row r="81" spans="3:8" x14ac:dyDescent="0.2">
      <c r="C81" s="3">
        <v>2016</v>
      </c>
      <c r="D81" s="2">
        <v>904742</v>
      </c>
      <c r="G81" s="1">
        <f>+G80+D81</f>
        <v>47279765.670000002</v>
      </c>
    </row>
    <row r="82" spans="3:8" x14ac:dyDescent="0.2">
      <c r="C82" s="3">
        <v>2017</v>
      </c>
      <c r="D82" s="2">
        <v>915925</v>
      </c>
      <c r="G82" s="1">
        <f>+G81+D82</f>
        <v>48195690.670000002</v>
      </c>
    </row>
    <row r="83" spans="3:8" x14ac:dyDescent="0.2">
      <c r="C83" s="3">
        <v>2018</v>
      </c>
      <c r="D83" s="2">
        <v>906175</v>
      </c>
      <c r="G83" s="1">
        <f t="shared" si="2"/>
        <v>49101865.670000002</v>
      </c>
    </row>
    <row r="84" spans="3:8" x14ac:dyDescent="0.2">
      <c r="C84" s="3">
        <v>2019</v>
      </c>
      <c r="D84" s="2">
        <v>1198810</v>
      </c>
      <c r="G84" s="1">
        <f t="shared" si="2"/>
        <v>50300675.670000002</v>
      </c>
    </row>
    <row r="85" spans="3:8" x14ac:dyDescent="0.2">
      <c r="C85" s="3">
        <v>2020</v>
      </c>
      <c r="D85" s="2">
        <v>1138138</v>
      </c>
      <c r="G85" s="1">
        <f t="shared" si="2"/>
        <v>51438813.670000002</v>
      </c>
    </row>
    <row r="86" spans="3:8" x14ac:dyDescent="0.2">
      <c r="C86" s="3">
        <v>2021</v>
      </c>
      <c r="D86" s="2">
        <v>0</v>
      </c>
      <c r="G86" s="1">
        <f t="shared" si="2"/>
        <v>51438813.670000002</v>
      </c>
    </row>
    <row r="87" spans="3:8" x14ac:dyDescent="0.2">
      <c r="C87" s="3">
        <v>2022</v>
      </c>
      <c r="D87" s="2">
        <v>0</v>
      </c>
      <c r="G87" s="1">
        <f t="shared" si="2"/>
        <v>51438813.670000002</v>
      </c>
    </row>
    <row r="88" spans="3:8" x14ac:dyDescent="0.2">
      <c r="C88" s="3">
        <v>2023</v>
      </c>
      <c r="G88" s="1">
        <f t="shared" si="2"/>
        <v>51438813.670000002</v>
      </c>
      <c r="H88" t="s">
        <v>7</v>
      </c>
    </row>
    <row r="90" spans="3:8" x14ac:dyDescent="0.2">
      <c r="C90" s="15" t="s">
        <v>8</v>
      </c>
    </row>
    <row r="91" spans="3:8" x14ac:dyDescent="0.2">
      <c r="C91" s="15" t="s">
        <v>9</v>
      </c>
    </row>
    <row r="92" spans="3:8" x14ac:dyDescent="0.2">
      <c r="C92" s="15" t="s">
        <v>10</v>
      </c>
    </row>
  </sheetData>
  <mergeCells count="1">
    <mergeCell ref="C5:G5"/>
  </mergeCells>
  <phoneticPr fontId="0" type="noConversion"/>
  <pageMargins left="0.75" right="0.75" top="1" bottom="1" header="0.5" footer="0.5"/>
  <pageSetup scale="71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2534E8-C081-4FF1-BE8D-1DB4AECF21F3}"/>
</file>

<file path=customXml/itemProps2.xml><?xml version="1.0" encoding="utf-8"?>
<ds:datastoreItem xmlns:ds="http://schemas.openxmlformats.org/officeDocument/2006/customXml" ds:itemID="{012882AB-6EFC-4F37-925A-450A4DF66355}"/>
</file>

<file path=customXml/itemProps3.xml><?xml version="1.0" encoding="utf-8"?>
<ds:datastoreItem xmlns:ds="http://schemas.openxmlformats.org/officeDocument/2006/customXml" ds:itemID="{662912F5-056C-4E3A-A598-523CB51DBE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Jackson Purchase Energy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Williamson</dc:creator>
  <cp:lastModifiedBy>Meredith Kendall</cp:lastModifiedBy>
  <cp:lastPrinted>2011-05-12T16:26:00Z</cp:lastPrinted>
  <dcterms:created xsi:type="dcterms:W3CDTF">2000-11-09T18:31:50Z</dcterms:created>
  <dcterms:modified xsi:type="dcterms:W3CDTF">2024-05-30T14:14:00Z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