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1_{82CEB4D1-188F-4663-882F-6E36922EE582}" xr6:coauthVersionLast="47" xr6:coauthVersionMax="47" xr10:uidLastSave="{00000000-0000-0000-0000-000000000000}"/>
  <bookViews>
    <workbookView xWindow="28680" yWindow="-120" windowWidth="29040" windowHeight="15840" xr2:uid="{F7DC38B8-F566-4959-B7F7-D0E59D75B81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E8" i="1"/>
  <c r="E9" i="1"/>
  <c r="E10" i="1"/>
  <c r="E11" i="1"/>
  <c r="E7" i="1"/>
  <c r="E12" i="1" l="1"/>
  <c r="E16" i="1" l="1"/>
  <c r="E18" i="1" s="1"/>
</calcChain>
</file>

<file path=xl/sharedStrings.xml><?xml version="1.0" encoding="utf-8"?>
<sst xmlns="http://schemas.openxmlformats.org/spreadsheetml/2006/main" count="29" uniqueCount="29">
  <si>
    <t>Jackson Purchase Energy Corporation</t>
  </si>
  <si>
    <t>Case No. 2024-00085</t>
  </si>
  <si>
    <t>Item 10(a) - Calculation of Pro Forma ROW Expense Used in COSS</t>
  </si>
  <si>
    <t>2024 Projected ROW Expenses</t>
  </si>
  <si>
    <t>Substation/Feeder</t>
  </si>
  <si>
    <t>Miles</t>
  </si>
  <si>
    <t>Circuit Bid</t>
  </si>
  <si>
    <t>Removals</t>
  </si>
  <si>
    <t>Cost/Mile</t>
  </si>
  <si>
    <t>Freemont 214-Symsonia</t>
  </si>
  <si>
    <t>Kevil 224-Woodville Rd</t>
  </si>
  <si>
    <t>Calvert City 224-Calvert Heights</t>
  </si>
  <si>
    <t>Krebs Station Road 224</t>
  </si>
  <si>
    <t>Smithland 224-Tiline</t>
  </si>
  <si>
    <t>Total</t>
  </si>
  <si>
    <t>A</t>
  </si>
  <si>
    <t>Miles to cut to complete a 5-year cycle</t>
  </si>
  <si>
    <t>B</t>
  </si>
  <si>
    <t>Estimated cost/year to complete 5-year cycle</t>
  </si>
  <si>
    <t>C</t>
  </si>
  <si>
    <t>2024 projected chemical spraying expense</t>
  </si>
  <si>
    <t>D</t>
  </si>
  <si>
    <t>Total pro forma expense</t>
  </si>
  <si>
    <t>E</t>
  </si>
  <si>
    <t>Notes:</t>
  </si>
  <si>
    <t>A: Based on 2024 contracted costs</t>
  </si>
  <si>
    <t>C = A*B</t>
  </si>
  <si>
    <t>D: Based on 2024 budget</t>
  </si>
  <si>
    <t>E = C+D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</si>
</sst>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44" fontId="0" fillId="0" borderId="0" xfId="2" applyFont="1"/>
    <xf numFmtId="164" fontId="0" fillId="0" borderId="1" xfId="0" applyNumberFormat="1" applyBorder="1"/>
    <xf numFmtId="44" fontId="0" fillId="0" borderId="1" xfId="2" applyFont="1" applyBorder="1"/>
    <xf numFmtId="44" fontId="0" fillId="0" borderId="1" xfId="0" applyNumberFormat="1" applyBorder="1"/>
    <xf numFmtId="0" fontId="2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B5D2-6B25-4A45-B6CF-EE6268881E43}">
  <dimension ref="A1:F24"/>
  <sheetViews>
    <sheetView tabSelected="1" workbookViewId="0">
      <selection activeCell="K17" sqref="K17"/>
    </sheetView>
  </sheetViews>
  <sheetFormatPr defaultRowHeight="15"/>
  <cols>
    <col min="1" max="1" width="32.7109375" customWidth="1"/>
    <col min="2" max="2" width="7" bestFit="1" customWidth="1"/>
    <col min="3" max="4" width="12.5703125" bestFit="1" customWidth="1"/>
    <col min="5" max="5" width="14.28515625" bestFit="1" customWidth="1"/>
  </cols>
  <sheetData>
    <row r="1" spans="1:6">
      <c r="A1" s="12" t="s">
        <v>0</v>
      </c>
    </row>
    <row r="2" spans="1:6">
      <c r="A2" s="12" t="s">
        <v>1</v>
      </c>
    </row>
    <row r="3" spans="1:6">
      <c r="A3" s="12" t="s">
        <v>2</v>
      </c>
    </row>
    <row r="4" spans="1:6" ht="15.75" thickBot="1"/>
    <row r="5" spans="1:6" ht="15.75" customHeight="1" thickBot="1">
      <c r="A5" s="13" t="s">
        <v>3</v>
      </c>
      <c r="B5" s="14"/>
      <c r="C5" s="14"/>
      <c r="D5" s="14"/>
      <c r="E5" s="15"/>
    </row>
    <row r="6" spans="1:6" s="1" customForma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</row>
    <row r="7" spans="1:6">
      <c r="A7" t="s">
        <v>9</v>
      </c>
      <c r="B7" s="2">
        <v>58.5</v>
      </c>
      <c r="C7" s="4">
        <v>779203</v>
      </c>
      <c r="D7" s="4">
        <v>123853.03</v>
      </c>
      <c r="E7" s="4">
        <f>+(C7+D7)/B7</f>
        <v>15436.855213675215</v>
      </c>
    </row>
    <row r="8" spans="1:6">
      <c r="A8" t="s">
        <v>10</v>
      </c>
      <c r="B8" s="2">
        <v>47.2</v>
      </c>
      <c r="C8" s="4">
        <v>495840</v>
      </c>
      <c r="D8" s="4">
        <v>98645.66</v>
      </c>
      <c r="E8" s="4">
        <f t="shared" ref="E8:E11" si="0">+(C8+D8)/B8</f>
        <v>12595.035169491526</v>
      </c>
    </row>
    <row r="9" spans="1:6">
      <c r="A9" t="s">
        <v>11</v>
      </c>
      <c r="B9" s="2">
        <v>4.5</v>
      </c>
      <c r="C9" s="4">
        <v>53774</v>
      </c>
      <c r="D9" s="4">
        <v>81455.649999999994</v>
      </c>
      <c r="E9" s="4">
        <f t="shared" si="0"/>
        <v>30051.033333333333</v>
      </c>
    </row>
    <row r="10" spans="1:6">
      <c r="A10" t="s">
        <v>12</v>
      </c>
      <c r="B10" s="2">
        <v>42.4</v>
      </c>
      <c r="C10" s="4">
        <v>393171</v>
      </c>
      <c r="D10" s="4">
        <v>132685.60999999999</v>
      </c>
      <c r="E10" s="4">
        <f t="shared" si="0"/>
        <v>12402.278537735849</v>
      </c>
    </row>
    <row r="11" spans="1:6">
      <c r="A11" t="s">
        <v>13</v>
      </c>
      <c r="B11" s="2">
        <v>85</v>
      </c>
      <c r="C11" s="4">
        <v>677706</v>
      </c>
      <c r="D11" s="4">
        <v>116323.77</v>
      </c>
      <c r="E11" s="4">
        <f t="shared" si="0"/>
        <v>9341.5267058823538</v>
      </c>
    </row>
    <row r="12" spans="1:6" ht="15.75" thickBot="1">
      <c r="A12" t="s">
        <v>14</v>
      </c>
      <c r="B12" s="5">
        <f>SUM(B7:B11)</f>
        <v>237.6</v>
      </c>
      <c r="C12" s="5">
        <f>SUM(C7:C11)</f>
        <v>2399694</v>
      </c>
      <c r="D12" s="5">
        <f>SUM(D7:D11)</f>
        <v>552963.72</v>
      </c>
      <c r="E12" s="6">
        <f>+(C12+D12)/B12</f>
        <v>12427.010606060605</v>
      </c>
      <c r="F12" t="s">
        <v>15</v>
      </c>
    </row>
    <row r="13" spans="1:6" ht="15.75" thickTop="1"/>
    <row r="14" spans="1:6">
      <c r="A14" t="s">
        <v>16</v>
      </c>
      <c r="E14" s="3">
        <v>358</v>
      </c>
      <c r="F14" t="s">
        <v>17</v>
      </c>
    </row>
    <row r="15" spans="1:6">
      <c r="E15" s="3"/>
    </row>
    <row r="16" spans="1:6">
      <c r="A16" t="s">
        <v>18</v>
      </c>
      <c r="E16" s="4">
        <f>+E12*E14</f>
        <v>4448869.7969696969</v>
      </c>
      <c r="F16" t="s">
        <v>19</v>
      </c>
    </row>
    <row r="17" spans="1:6">
      <c r="A17" t="s">
        <v>20</v>
      </c>
      <c r="E17" s="4">
        <v>225000</v>
      </c>
      <c r="F17" t="s">
        <v>21</v>
      </c>
    </row>
    <row r="18" spans="1:6" ht="15.75" thickBot="1">
      <c r="A18" t="s">
        <v>22</v>
      </c>
      <c r="E18" s="7">
        <f>+E16+E17</f>
        <v>4673869.7969696969</v>
      </c>
      <c r="F18" t="s">
        <v>23</v>
      </c>
    </row>
    <row r="19" spans="1:6" ht="16.5" thickTop="1" thickBot="1"/>
    <row r="20" spans="1:6" ht="15.75" thickBot="1">
      <c r="A20" s="8" t="s">
        <v>24</v>
      </c>
    </row>
    <row r="21" spans="1:6">
      <c r="A21" s="9" t="s">
        <v>25</v>
      </c>
    </row>
    <row r="22" spans="1:6">
      <c r="A22" s="10" t="s">
        <v>26</v>
      </c>
    </row>
    <row r="23" spans="1:6">
      <c r="A23" s="10" t="s">
        <v>27</v>
      </c>
    </row>
    <row r="24" spans="1:6" ht="15.75" thickBot="1">
      <c r="A24" s="11" t="s">
        <v>28</v>
      </c>
    </row>
  </sheetData>
  <mergeCells count="1">
    <mergeCell ref="A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0422C-6D93-4262-A5B4-8BFD94011B3B}"/>
</file>

<file path=customXml/itemProps2.xml><?xml version="1.0" encoding="utf-8"?>
<ds:datastoreItem xmlns:ds="http://schemas.openxmlformats.org/officeDocument/2006/customXml" ds:itemID="{28559F64-8626-4C6D-91D3-B2A9570B6A05}"/>
</file>

<file path=customXml/itemProps3.xml><?xml version="1.0" encoding="utf-8"?>
<ds:datastoreItem xmlns:ds="http://schemas.openxmlformats.org/officeDocument/2006/customXml" ds:itemID="{F427E6C7-5DEA-404E-B68A-BC723CE24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Kendall</dc:creator>
  <cp:keywords/>
  <dc:description/>
  <cp:lastModifiedBy>Meredith Kendall</cp:lastModifiedBy>
  <cp:revision/>
  <dcterms:created xsi:type="dcterms:W3CDTF">2024-05-29T20:56:30Z</dcterms:created>
  <dcterms:modified xsi:type="dcterms:W3CDTF">2024-06-05T14:06:39Z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