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595\Desktop\KRWA\Levee Road WA\LRWA RFI\Supplemental response RFI\"/>
    </mc:Choice>
  </mc:AlternateContent>
  <xr:revisionPtr revIDLastSave="0" documentId="8_{FC6EBB0F-EE1D-46C1-905F-798AF5DC159B}" xr6:coauthVersionLast="47" xr6:coauthVersionMax="47" xr10:uidLastSave="{00000000-0000-0000-0000-000000000000}"/>
  <bookViews>
    <workbookView xWindow="-110" yWindow="-110" windowWidth="19420" windowHeight="10300" xr2:uid="{16D2BC91-7584-4532-A313-F5463771C6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1" l="1"/>
  <c r="L41" i="1" s="1"/>
  <c r="N41" i="1" s="1"/>
  <c r="N29" i="1"/>
  <c r="N21" i="1"/>
  <c r="N47" i="1"/>
  <c r="N46" i="1"/>
  <c r="N40" i="1"/>
  <c r="N39" i="1"/>
  <c r="N38" i="1"/>
  <c r="L37" i="1"/>
  <c r="N37" i="1" s="1"/>
  <c r="N34" i="1"/>
  <c r="N32" i="1"/>
  <c r="N25" i="1"/>
  <c r="N24" i="1"/>
  <c r="L14" i="1"/>
  <c r="N14" i="1" s="1"/>
</calcChain>
</file>

<file path=xl/sharedStrings.xml><?xml version="1.0" encoding="utf-8"?>
<sst xmlns="http://schemas.openxmlformats.org/spreadsheetml/2006/main" count="105" uniqueCount="86">
  <si>
    <t>SCHEDULE OF ADJUSTED OPERATIONS</t>
  </si>
  <si>
    <t>Levee Road Water Association, Inc.</t>
  </si>
  <si>
    <t>2022</t>
  </si>
  <si>
    <t>Test Year</t>
  </si>
  <si>
    <t>Adjustments</t>
  </si>
  <si>
    <t>Ref.</t>
  </si>
  <si>
    <t>Proforma</t>
  </si>
  <si>
    <t>Operating Revenues</t>
  </si>
  <si>
    <t>Total Metered Retail Sales</t>
  </si>
  <si>
    <t>A</t>
  </si>
  <si>
    <t>Sales for Resale</t>
  </si>
  <si>
    <t>Other Water Revenues:</t>
  </si>
  <si>
    <t>Forfeited Discounts</t>
  </si>
  <si>
    <t>Interest and Dividend income</t>
  </si>
  <si>
    <t>Other Water Revenues</t>
  </si>
  <si>
    <t>Total Operating Revenues</t>
  </si>
  <si>
    <t>Operating Expenses</t>
  </si>
  <si>
    <t>Operation and Maintenance</t>
  </si>
  <si>
    <t>Salaries and Wages - Employees</t>
  </si>
  <si>
    <t>B</t>
  </si>
  <si>
    <t>Salaries and Wages - Officers</t>
  </si>
  <si>
    <t>Employee Pensions and Benefits</t>
  </si>
  <si>
    <t>Insurance -Health, Gen. Liab.</t>
  </si>
  <si>
    <t xml:space="preserve">                      &amp; Workers Comp.</t>
  </si>
  <si>
    <t>Purchased Water</t>
  </si>
  <si>
    <t>C</t>
  </si>
  <si>
    <t>D</t>
  </si>
  <si>
    <t>Purchased Power</t>
  </si>
  <si>
    <t>E</t>
  </si>
  <si>
    <t>Materials and Supplies</t>
  </si>
  <si>
    <t>F</t>
  </si>
  <si>
    <t>G</t>
  </si>
  <si>
    <t>Contractional Service-Water Testing</t>
  </si>
  <si>
    <t xml:space="preserve"> Contrational Services-Other</t>
  </si>
  <si>
    <t>Rents</t>
  </si>
  <si>
    <t>Insurance</t>
  </si>
  <si>
    <t>Bad Debt</t>
  </si>
  <si>
    <t>Miscellaneous Expenses</t>
  </si>
  <si>
    <t>Total Operation and Maintenance expense</t>
  </si>
  <si>
    <t>Amortization</t>
  </si>
  <si>
    <t>H</t>
  </si>
  <si>
    <t>Depreciation Expense</t>
  </si>
  <si>
    <t>I</t>
  </si>
  <si>
    <t>Taxes Other Than Income</t>
  </si>
  <si>
    <t>J</t>
  </si>
  <si>
    <t>Total Operating Expenses</t>
  </si>
  <si>
    <t>Total Utility Operating Income</t>
  </si>
  <si>
    <t xml:space="preserve">Misc. Income </t>
  </si>
  <si>
    <t>Water Sales</t>
  </si>
  <si>
    <t>Connection fee</t>
  </si>
  <si>
    <t>Meters</t>
  </si>
  <si>
    <t>Home Owner Fee</t>
  </si>
  <si>
    <t>Difference</t>
  </si>
  <si>
    <t xml:space="preserve">  Probably due to adjustments posted after PSC report prepared</t>
  </si>
  <si>
    <t>Director's Fees</t>
  </si>
  <si>
    <t>Payroll Expenses</t>
  </si>
  <si>
    <t>Payroll Taxes</t>
  </si>
  <si>
    <t>Retirement</t>
  </si>
  <si>
    <t>Meter Supplies</t>
  </si>
  <si>
    <t>Testing and Lab Fees</t>
  </si>
  <si>
    <t>Professional Fees</t>
  </si>
  <si>
    <t>Professional Svcs.</t>
  </si>
  <si>
    <t>Rent</t>
  </si>
  <si>
    <t>Depreciation</t>
  </si>
  <si>
    <t>Supplies</t>
  </si>
  <si>
    <t>See below</t>
  </si>
  <si>
    <t>MISC EXPENSE</t>
  </si>
  <si>
    <t>Utilities</t>
  </si>
  <si>
    <t>Travel</t>
  </si>
  <si>
    <t>Telephone</t>
  </si>
  <si>
    <t>Returned Check Fee</t>
  </si>
  <si>
    <t>Repairs &amp; Mtce.</t>
  </si>
  <si>
    <t>Postage</t>
  </si>
  <si>
    <t>Office Supplies</t>
  </si>
  <si>
    <t>Mowing</t>
  </si>
  <si>
    <t>Mileage</t>
  </si>
  <si>
    <t>Line Repair Materials</t>
  </si>
  <si>
    <t>Gifts</t>
  </si>
  <si>
    <t>Dues &amp; Subscriptions</t>
  </si>
  <si>
    <t>Christmas Bonus</t>
  </si>
  <si>
    <t>Box Rental</t>
  </si>
  <si>
    <t>Batch Fees</t>
  </si>
  <si>
    <t>Bank Svc. Chg.</t>
  </si>
  <si>
    <t>Advertising</t>
  </si>
  <si>
    <t>Rounding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</si>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</sst>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78F5-EC68-4118-8BC4-7666E55B3C2A}">
  <dimension ref="B5:O72"/>
  <sheetViews>
    <sheetView tabSelected="1" workbookViewId="0">
      <selection activeCell="J8" sqref="J8"/>
    </sheetView>
  </sheetViews>
  <sheetFormatPr defaultRowHeight="14.5" x14ac:dyDescent="0.35"/>
  <cols>
    <col min="2" max="2" width="8.453125" customWidth="1"/>
    <col min="3" max="3" width="10.1796875" customWidth="1"/>
    <col min="4" max="4" width="38.54296875" bestFit="1" customWidth="1"/>
    <col min="5" max="5" width="10" customWidth="1"/>
    <col min="6" max="6" width="12.453125" customWidth="1"/>
    <col min="7" max="7" width="5" style="3" customWidth="1"/>
    <col min="8" max="8" width="10.1796875" bestFit="1" customWidth="1"/>
    <col min="10" max="10" width="18.08984375" bestFit="1" customWidth="1"/>
    <col min="12" max="12" width="11.54296875" style="4" bestFit="1" customWidth="1"/>
    <col min="13" max="13" width="10.26953125" customWidth="1"/>
  </cols>
  <sheetData>
    <row r="5" spans="2:14" x14ac:dyDescent="0.35">
      <c r="B5" s="6" t="s">
        <v>0</v>
      </c>
      <c r="C5" s="6"/>
      <c r="D5" s="6"/>
      <c r="E5" s="6"/>
      <c r="F5" s="6"/>
      <c r="G5" s="6"/>
      <c r="H5" s="6"/>
    </row>
    <row r="6" spans="2:14" x14ac:dyDescent="0.35">
      <c r="B6" s="6" t="s">
        <v>1</v>
      </c>
      <c r="C6" s="6"/>
      <c r="D6" s="6"/>
      <c r="E6" s="6"/>
      <c r="F6" s="6"/>
      <c r="G6" s="6"/>
      <c r="H6" s="6"/>
    </row>
    <row r="7" spans="2:14" x14ac:dyDescent="0.35">
      <c r="B7" s="1"/>
      <c r="C7" s="1"/>
      <c r="D7" s="1"/>
      <c r="E7" s="2" t="s">
        <v>2</v>
      </c>
      <c r="F7" s="1"/>
      <c r="G7" s="2"/>
      <c r="H7" s="1"/>
    </row>
    <row r="8" spans="2:14" x14ac:dyDescent="0.35">
      <c r="B8" s="1"/>
      <c r="C8" s="1"/>
      <c r="D8" s="1"/>
      <c r="E8" s="1" t="s">
        <v>3</v>
      </c>
      <c r="F8" s="1" t="s">
        <v>4</v>
      </c>
      <c r="G8" s="2" t="s">
        <v>5</v>
      </c>
      <c r="H8" s="1" t="s">
        <v>6</v>
      </c>
      <c r="J8" s="2" t="s">
        <v>85</v>
      </c>
    </row>
    <row r="9" spans="2:14" x14ac:dyDescent="0.35">
      <c r="B9" s="1" t="s">
        <v>7</v>
      </c>
      <c r="C9" s="1"/>
      <c r="D9" s="1"/>
      <c r="E9" s="1"/>
      <c r="F9" s="1"/>
      <c r="G9" s="2"/>
      <c r="H9" s="1"/>
    </row>
    <row r="10" spans="2:14" x14ac:dyDescent="0.35">
      <c r="B10" s="1"/>
      <c r="C10" s="1" t="s">
        <v>8</v>
      </c>
      <c r="D10" s="1"/>
      <c r="E10" s="1">
        <v>444032</v>
      </c>
      <c r="F10" s="1">
        <v>-8048.1549999999697</v>
      </c>
      <c r="G10" s="2" t="s">
        <v>9</v>
      </c>
      <c r="H10" s="1"/>
      <c r="J10" t="s">
        <v>51</v>
      </c>
      <c r="L10" s="4">
        <v>1120</v>
      </c>
    </row>
    <row r="11" spans="2:14" x14ac:dyDescent="0.35">
      <c r="B11" s="1"/>
      <c r="C11" s="1"/>
      <c r="D11" s="1"/>
      <c r="E11" s="1"/>
      <c r="F11" s="1"/>
      <c r="G11" s="2"/>
      <c r="H11" s="1">
        <v>435983.84500000003</v>
      </c>
      <c r="J11" t="s">
        <v>48</v>
      </c>
      <c r="L11" s="4">
        <v>424037</v>
      </c>
    </row>
    <row r="12" spans="2:14" x14ac:dyDescent="0.35">
      <c r="B12" s="1"/>
      <c r="C12" s="1" t="s">
        <v>10</v>
      </c>
      <c r="D12" s="1"/>
      <c r="E12" s="1"/>
      <c r="F12" s="1"/>
      <c r="G12" s="2"/>
      <c r="H12" s="1"/>
      <c r="J12" t="s">
        <v>49</v>
      </c>
      <c r="L12" s="4">
        <v>580</v>
      </c>
    </row>
    <row r="13" spans="2:14" x14ac:dyDescent="0.35">
      <c r="B13" s="1"/>
      <c r="C13" s="1" t="s">
        <v>11</v>
      </c>
      <c r="D13" s="1"/>
      <c r="E13" s="1"/>
      <c r="F13" s="1"/>
      <c r="G13" s="2"/>
      <c r="H13" s="1"/>
      <c r="J13" t="s">
        <v>50</v>
      </c>
      <c r="L13" s="5">
        <v>11640</v>
      </c>
    </row>
    <row r="14" spans="2:14" x14ac:dyDescent="0.35">
      <c r="B14" s="1"/>
      <c r="C14" s="1"/>
      <c r="D14" s="1" t="s">
        <v>12</v>
      </c>
      <c r="E14" s="1"/>
      <c r="F14" s="1"/>
      <c r="G14" s="2"/>
      <c r="H14" s="1">
        <v>0</v>
      </c>
      <c r="L14" s="4">
        <f>SUM(L10:L13)</f>
        <v>437377</v>
      </c>
      <c r="M14" t="s">
        <v>52</v>
      </c>
      <c r="N14" s="1">
        <f>E10-L14</f>
        <v>6655</v>
      </c>
    </row>
    <row r="15" spans="2:14" x14ac:dyDescent="0.35">
      <c r="B15" s="1"/>
      <c r="C15" s="1"/>
      <c r="D15" s="1" t="s">
        <v>13</v>
      </c>
      <c r="E15" s="1"/>
      <c r="F15" s="1"/>
      <c r="G15" s="2"/>
      <c r="H15" s="1"/>
      <c r="M15" t="s">
        <v>53</v>
      </c>
      <c r="N15" s="1"/>
    </row>
    <row r="16" spans="2:14" x14ac:dyDescent="0.35">
      <c r="B16" s="1"/>
      <c r="C16" s="1"/>
      <c r="D16" s="1" t="s">
        <v>14</v>
      </c>
      <c r="E16" s="1">
        <v>3607</v>
      </c>
      <c r="F16" s="1"/>
      <c r="G16" s="2"/>
      <c r="H16" s="1">
        <v>3607</v>
      </c>
      <c r="J16" t="s">
        <v>47</v>
      </c>
    </row>
    <row r="17" spans="2:14" x14ac:dyDescent="0.35">
      <c r="B17" s="1" t="s">
        <v>15</v>
      </c>
      <c r="C17" s="1"/>
      <c r="D17" s="1"/>
      <c r="E17" s="1">
        <v>447639</v>
      </c>
      <c r="F17" s="1"/>
      <c r="G17" s="2"/>
      <c r="H17" s="1">
        <v>439590.84500000003</v>
      </c>
    </row>
    <row r="18" spans="2:14" x14ac:dyDescent="0.35">
      <c r="B18" s="1"/>
      <c r="C18" s="1"/>
      <c r="D18" s="1"/>
      <c r="E18" s="1"/>
      <c r="F18" s="1"/>
      <c r="G18" s="2"/>
      <c r="H18" s="1"/>
    </row>
    <row r="19" spans="2:14" x14ac:dyDescent="0.35">
      <c r="B19" s="1" t="s">
        <v>16</v>
      </c>
      <c r="C19" s="1"/>
      <c r="D19" s="1"/>
      <c r="E19" s="1"/>
      <c r="F19" s="1"/>
      <c r="G19" s="2"/>
      <c r="H19" s="1"/>
    </row>
    <row r="20" spans="2:14" x14ac:dyDescent="0.35">
      <c r="B20" s="1"/>
      <c r="C20" s="1" t="s">
        <v>17</v>
      </c>
      <c r="D20" s="1"/>
      <c r="E20" s="1"/>
      <c r="F20" s="1"/>
      <c r="G20" s="2"/>
      <c r="H20" s="1"/>
    </row>
    <row r="21" spans="2:14" x14ac:dyDescent="0.35">
      <c r="B21" s="1"/>
      <c r="C21" s="1"/>
      <c r="D21" s="1" t="s">
        <v>18</v>
      </c>
      <c r="E21" s="1">
        <v>40038</v>
      </c>
      <c r="F21" s="1">
        <v>7854</v>
      </c>
      <c r="G21" s="2" t="s">
        <v>19</v>
      </c>
      <c r="H21" s="1"/>
      <c r="J21" t="s">
        <v>55</v>
      </c>
      <c r="L21" s="4">
        <v>40038</v>
      </c>
      <c r="M21" t="s">
        <v>52</v>
      </c>
      <c r="N21" s="1">
        <f>E21-L21</f>
        <v>0</v>
      </c>
    </row>
    <row r="22" spans="2:14" x14ac:dyDescent="0.35">
      <c r="B22" s="1"/>
      <c r="C22" s="1"/>
      <c r="D22" s="1"/>
      <c r="E22" s="1"/>
      <c r="F22" s="1"/>
      <c r="G22" s="2"/>
      <c r="H22" s="1">
        <v>47892</v>
      </c>
    </row>
    <row r="23" spans="2:14" x14ac:dyDescent="0.35">
      <c r="B23" s="1"/>
      <c r="C23" s="1"/>
      <c r="D23" s="1" t="s">
        <v>20</v>
      </c>
      <c r="E23" s="1">
        <v>12350</v>
      </c>
      <c r="F23" s="1"/>
      <c r="G23" s="2"/>
      <c r="H23" s="1"/>
    </row>
    <row r="24" spans="2:14" x14ac:dyDescent="0.35">
      <c r="B24" s="1"/>
      <c r="C24" s="1"/>
      <c r="D24" s="1"/>
      <c r="E24" s="1"/>
      <c r="F24" s="1"/>
      <c r="G24" s="2"/>
      <c r="H24" s="1">
        <v>12350</v>
      </c>
      <c r="J24" t="s">
        <v>54</v>
      </c>
      <c r="L24" s="4">
        <v>12350</v>
      </c>
      <c r="M24" t="s">
        <v>52</v>
      </c>
      <c r="N24" s="1">
        <f>E23-L24</f>
        <v>0</v>
      </c>
    </row>
    <row r="25" spans="2:14" x14ac:dyDescent="0.35">
      <c r="B25" s="1"/>
      <c r="C25" s="1"/>
      <c r="D25" s="1" t="s">
        <v>21</v>
      </c>
      <c r="E25" s="1">
        <v>427</v>
      </c>
      <c r="F25" s="1"/>
      <c r="G25" s="2"/>
      <c r="H25" s="1">
        <v>427</v>
      </c>
      <c r="J25" t="s">
        <v>57</v>
      </c>
      <c r="L25" s="4">
        <v>427</v>
      </c>
      <c r="M25" t="s">
        <v>52</v>
      </c>
      <c r="N25" s="1">
        <f>E25-L25</f>
        <v>0</v>
      </c>
    </row>
    <row r="26" spans="2:14" x14ac:dyDescent="0.35">
      <c r="B26" s="1"/>
      <c r="C26" s="1"/>
      <c r="D26" s="1" t="s">
        <v>22</v>
      </c>
      <c r="E26" s="1"/>
      <c r="F26" s="1"/>
      <c r="G26" s="2"/>
      <c r="H26" s="1"/>
    </row>
    <row r="27" spans="2:14" x14ac:dyDescent="0.35">
      <c r="B27" s="1"/>
      <c r="C27" s="1"/>
      <c r="D27" s="1" t="s">
        <v>23</v>
      </c>
      <c r="E27" s="1"/>
      <c r="F27" s="1"/>
      <c r="G27" s="2"/>
      <c r="H27" s="1">
        <v>0</v>
      </c>
    </row>
    <row r="28" spans="2:14" x14ac:dyDescent="0.35">
      <c r="B28" s="1"/>
      <c r="C28" s="1"/>
      <c r="D28" s="1" t="s">
        <v>24</v>
      </c>
      <c r="E28" s="1">
        <v>196648</v>
      </c>
      <c r="F28" s="1">
        <v>-9619.4665329857653</v>
      </c>
      <c r="G28" s="2" t="s">
        <v>25</v>
      </c>
      <c r="H28" s="1"/>
    </row>
    <row r="29" spans="2:14" x14ac:dyDescent="0.35">
      <c r="B29" s="1"/>
      <c r="C29" s="1"/>
      <c r="D29" s="1"/>
      <c r="E29" s="1"/>
      <c r="F29" s="1">
        <v>22979.479999999981</v>
      </c>
      <c r="G29" s="2" t="s">
        <v>26</v>
      </c>
      <c r="H29" s="1">
        <v>210008.01346701421</v>
      </c>
      <c r="J29" t="s">
        <v>24</v>
      </c>
      <c r="L29" s="4">
        <v>196648</v>
      </c>
      <c r="M29" t="s">
        <v>52</v>
      </c>
      <c r="N29" s="1">
        <f>E28-L29</f>
        <v>0</v>
      </c>
    </row>
    <row r="30" spans="2:14" x14ac:dyDescent="0.35">
      <c r="B30" s="1"/>
      <c r="C30" s="1"/>
      <c r="D30" s="1" t="s">
        <v>27</v>
      </c>
      <c r="E30" s="1"/>
      <c r="F30" s="1">
        <v>6161.54</v>
      </c>
      <c r="G30" s="2" t="s">
        <v>28</v>
      </c>
      <c r="H30" s="1"/>
    </row>
    <row r="31" spans="2:14" x14ac:dyDescent="0.35">
      <c r="B31" s="1"/>
      <c r="C31" s="1"/>
      <c r="D31" s="1"/>
      <c r="E31" s="1"/>
      <c r="F31" s="1">
        <v>-301.40519009424514</v>
      </c>
      <c r="G31" s="2" t="s">
        <v>25</v>
      </c>
      <c r="H31" s="1">
        <v>5860.134809905755</v>
      </c>
    </row>
    <row r="32" spans="2:14" x14ac:dyDescent="0.35">
      <c r="B32" s="1"/>
      <c r="C32" s="1"/>
      <c r="D32" s="1" t="s">
        <v>29</v>
      </c>
      <c r="E32" s="1">
        <v>3434</v>
      </c>
      <c r="F32" s="1">
        <v>12563.05</v>
      </c>
      <c r="G32" s="2" t="s">
        <v>30</v>
      </c>
      <c r="H32" s="1"/>
      <c r="J32" t="s">
        <v>64</v>
      </c>
      <c r="L32" s="4">
        <v>3434</v>
      </c>
      <c r="M32" t="s">
        <v>52</v>
      </c>
      <c r="N32" s="1">
        <f>E32-L32</f>
        <v>0</v>
      </c>
    </row>
    <row r="33" spans="2:15" x14ac:dyDescent="0.35">
      <c r="B33" s="1"/>
      <c r="C33" s="1"/>
      <c r="D33" s="1"/>
      <c r="E33" s="1"/>
      <c r="F33" s="1">
        <v>-6741</v>
      </c>
      <c r="G33" s="2" t="s">
        <v>31</v>
      </c>
      <c r="H33" s="1">
        <v>9256.0499999999993</v>
      </c>
    </row>
    <row r="34" spans="2:15" x14ac:dyDescent="0.35">
      <c r="B34" s="1"/>
      <c r="C34" s="1"/>
      <c r="D34" s="1" t="s">
        <v>32</v>
      </c>
      <c r="E34" s="1">
        <v>1478</v>
      </c>
      <c r="F34" s="1"/>
      <c r="G34" s="2"/>
      <c r="H34" s="1">
        <v>1478</v>
      </c>
      <c r="J34" t="s">
        <v>59</v>
      </c>
      <c r="L34" s="4">
        <v>1478</v>
      </c>
      <c r="M34" t="s">
        <v>52</v>
      </c>
      <c r="N34" s="1">
        <f>E34-L34</f>
        <v>0</v>
      </c>
    </row>
    <row r="35" spans="2:15" x14ac:dyDescent="0.35">
      <c r="B35" s="1"/>
      <c r="C35" s="1"/>
      <c r="D35" s="1" t="s">
        <v>33</v>
      </c>
      <c r="E35" s="1">
        <v>6130</v>
      </c>
      <c r="F35" s="1"/>
      <c r="G35" s="2"/>
      <c r="H35" s="1">
        <v>6130</v>
      </c>
      <c r="J35" t="s">
        <v>60</v>
      </c>
      <c r="L35" s="4">
        <v>4983</v>
      </c>
    </row>
    <row r="36" spans="2:15" x14ac:dyDescent="0.35">
      <c r="B36" s="1"/>
      <c r="C36" s="1"/>
      <c r="D36" s="1"/>
      <c r="E36" s="1"/>
      <c r="F36" s="1"/>
      <c r="G36" s="2"/>
      <c r="H36" s="1"/>
      <c r="J36" t="s">
        <v>61</v>
      </c>
      <c r="L36" s="5">
        <v>1147</v>
      </c>
    </row>
    <row r="37" spans="2:15" x14ac:dyDescent="0.35">
      <c r="B37" s="1"/>
      <c r="C37" s="1"/>
      <c r="D37" s="1"/>
      <c r="E37" s="1"/>
      <c r="F37" s="1"/>
      <c r="G37" s="2"/>
      <c r="H37" s="1"/>
      <c r="L37" s="4">
        <f>SUM(L35:L36)</f>
        <v>6130</v>
      </c>
      <c r="M37" t="s">
        <v>52</v>
      </c>
      <c r="N37" s="1">
        <f>E35-L37</f>
        <v>0</v>
      </c>
    </row>
    <row r="38" spans="2:15" x14ac:dyDescent="0.35">
      <c r="B38" s="1"/>
      <c r="C38" s="1"/>
      <c r="D38" s="1" t="s">
        <v>34</v>
      </c>
      <c r="E38" s="1">
        <v>2500</v>
      </c>
      <c r="F38" s="1"/>
      <c r="G38" s="2"/>
      <c r="H38" s="1">
        <v>2500</v>
      </c>
      <c r="J38" t="s">
        <v>62</v>
      </c>
      <c r="L38" s="4">
        <v>2500</v>
      </c>
      <c r="M38" t="s">
        <v>52</v>
      </c>
      <c r="N38" s="1">
        <f>E38-L38</f>
        <v>0</v>
      </c>
    </row>
    <row r="39" spans="2:15" x14ac:dyDescent="0.35">
      <c r="B39" s="1"/>
      <c r="C39" s="1"/>
      <c r="D39" s="1" t="s">
        <v>35</v>
      </c>
      <c r="E39" s="1">
        <v>11162</v>
      </c>
      <c r="F39" s="1"/>
      <c r="G39" s="2"/>
      <c r="H39" s="1">
        <v>11162</v>
      </c>
      <c r="J39" t="s">
        <v>35</v>
      </c>
      <c r="L39" s="4">
        <v>11162</v>
      </c>
      <c r="M39" t="s">
        <v>52</v>
      </c>
      <c r="N39" s="1">
        <f>E39-L39</f>
        <v>0</v>
      </c>
    </row>
    <row r="40" spans="2:15" x14ac:dyDescent="0.35">
      <c r="B40" s="1"/>
      <c r="C40" s="1"/>
      <c r="D40" s="1" t="s">
        <v>36</v>
      </c>
      <c r="E40" s="1">
        <v>12033</v>
      </c>
      <c r="F40" s="1"/>
      <c r="G40" s="2"/>
      <c r="H40" s="1">
        <v>12033</v>
      </c>
      <c r="J40" t="s">
        <v>36</v>
      </c>
      <c r="L40" s="4">
        <v>12033</v>
      </c>
      <c r="M40" t="s">
        <v>52</v>
      </c>
      <c r="N40" s="1">
        <f>E40-L40</f>
        <v>0</v>
      </c>
    </row>
    <row r="41" spans="2:15" x14ac:dyDescent="0.35">
      <c r="B41" s="1"/>
      <c r="C41" s="1"/>
      <c r="D41" s="1" t="s">
        <v>37</v>
      </c>
      <c r="E41" s="1">
        <v>57574</v>
      </c>
      <c r="F41" s="1">
        <v>-12563.05</v>
      </c>
      <c r="G41" s="2" t="s">
        <v>30</v>
      </c>
      <c r="H41" s="1"/>
      <c r="J41" t="s">
        <v>65</v>
      </c>
      <c r="L41" s="4">
        <f>L72</f>
        <v>57572.05</v>
      </c>
      <c r="M41" t="s">
        <v>52</v>
      </c>
      <c r="N41" s="1">
        <f>E41-L41</f>
        <v>1.9499999999970896</v>
      </c>
      <c r="O41" t="s">
        <v>84</v>
      </c>
    </row>
    <row r="42" spans="2:15" x14ac:dyDescent="0.35">
      <c r="B42" s="1"/>
      <c r="C42" s="1"/>
      <c r="D42" s="1"/>
      <c r="E42" s="1"/>
      <c r="F42" s="1">
        <v>-6161.54</v>
      </c>
      <c r="G42" s="2" t="s">
        <v>28</v>
      </c>
      <c r="H42" s="1">
        <v>38849.409999999996</v>
      </c>
    </row>
    <row r="43" spans="2:15" x14ac:dyDescent="0.35">
      <c r="B43" s="1"/>
      <c r="C43" s="1"/>
      <c r="D43" s="1" t="s">
        <v>38</v>
      </c>
      <c r="E43" s="1">
        <v>343774</v>
      </c>
      <c r="F43" s="1"/>
      <c r="G43" s="2"/>
      <c r="H43" s="1">
        <v>357945.60827691993</v>
      </c>
    </row>
    <row r="44" spans="2:15" x14ac:dyDescent="0.35">
      <c r="B44" s="1"/>
      <c r="C44" s="1"/>
      <c r="D44" s="1"/>
      <c r="E44" s="1"/>
      <c r="F44" s="1"/>
      <c r="G44" s="2"/>
      <c r="H44" s="1"/>
    </row>
    <row r="45" spans="2:15" x14ac:dyDescent="0.35">
      <c r="B45" s="1"/>
      <c r="C45" s="1" t="s">
        <v>39</v>
      </c>
      <c r="D45" s="1"/>
      <c r="E45" s="1"/>
      <c r="F45" s="1">
        <v>2700</v>
      </c>
      <c r="G45" s="2" t="s">
        <v>40</v>
      </c>
      <c r="H45" s="1">
        <v>2700</v>
      </c>
    </row>
    <row r="46" spans="2:15" x14ac:dyDescent="0.35">
      <c r="B46" s="1"/>
      <c r="C46" s="1" t="s">
        <v>41</v>
      </c>
      <c r="D46" s="1"/>
      <c r="E46" s="1">
        <v>91158</v>
      </c>
      <c r="F46" s="1">
        <v>-21662.566610000002</v>
      </c>
      <c r="G46" s="2" t="s">
        <v>42</v>
      </c>
      <c r="H46" s="1">
        <v>69495.433389999991</v>
      </c>
      <c r="J46" t="s">
        <v>63</v>
      </c>
      <c r="L46" s="4">
        <v>91158</v>
      </c>
      <c r="M46" t="s">
        <v>52</v>
      </c>
      <c r="N46" s="1">
        <f>E46-L46</f>
        <v>0</v>
      </c>
    </row>
    <row r="47" spans="2:15" x14ac:dyDescent="0.35">
      <c r="B47" s="1"/>
      <c r="C47" s="1" t="s">
        <v>43</v>
      </c>
      <c r="D47" s="1"/>
      <c r="E47" s="1">
        <v>3189</v>
      </c>
      <c r="F47" s="1">
        <v>1419.5129999999999</v>
      </c>
      <c r="G47" s="2" t="s">
        <v>44</v>
      </c>
      <c r="H47" s="1">
        <v>4608.5129999999999</v>
      </c>
      <c r="J47" t="s">
        <v>56</v>
      </c>
      <c r="L47" s="4">
        <v>3189</v>
      </c>
      <c r="M47" t="s">
        <v>52</v>
      </c>
      <c r="N47" s="1">
        <f>E47-L47</f>
        <v>0</v>
      </c>
    </row>
    <row r="48" spans="2:15" x14ac:dyDescent="0.35">
      <c r="B48" s="1" t="s">
        <v>45</v>
      </c>
      <c r="C48" s="1"/>
      <c r="D48" s="1"/>
      <c r="E48" s="1">
        <v>438121</v>
      </c>
      <c r="F48" s="1"/>
      <c r="G48" s="2"/>
      <c r="H48" s="1">
        <v>434749.55466691992</v>
      </c>
    </row>
    <row r="49" spans="2:12" x14ac:dyDescent="0.35">
      <c r="B49" s="1"/>
      <c r="C49" s="1"/>
      <c r="D49" s="1"/>
      <c r="E49" s="1"/>
      <c r="F49" s="1"/>
      <c r="G49" s="2"/>
      <c r="H49" s="1"/>
    </row>
    <row r="50" spans="2:12" x14ac:dyDescent="0.35">
      <c r="B50" s="1" t="s">
        <v>46</v>
      </c>
      <c r="C50" s="1"/>
      <c r="D50" s="1"/>
      <c r="E50" s="1">
        <v>9518</v>
      </c>
      <c r="F50" s="1"/>
      <c r="G50" s="2"/>
      <c r="H50" s="1">
        <v>4841.2903330801055</v>
      </c>
    </row>
    <row r="52" spans="2:12" x14ac:dyDescent="0.35">
      <c r="J52" t="s">
        <v>66</v>
      </c>
    </row>
    <row r="53" spans="2:12" x14ac:dyDescent="0.35">
      <c r="J53" t="s">
        <v>67</v>
      </c>
      <c r="L53" s="4">
        <v>6162</v>
      </c>
    </row>
    <row r="54" spans="2:12" x14ac:dyDescent="0.35">
      <c r="J54" t="s">
        <v>68</v>
      </c>
      <c r="L54" s="4">
        <v>761</v>
      </c>
    </row>
    <row r="55" spans="2:12" x14ac:dyDescent="0.35">
      <c r="J55" t="s">
        <v>69</v>
      </c>
      <c r="L55" s="4">
        <v>58</v>
      </c>
    </row>
    <row r="56" spans="2:12" x14ac:dyDescent="0.35">
      <c r="J56" t="s">
        <v>70</v>
      </c>
      <c r="L56" s="4">
        <v>114</v>
      </c>
    </row>
    <row r="57" spans="2:12" x14ac:dyDescent="0.35">
      <c r="J57" t="s">
        <v>71</v>
      </c>
      <c r="L57" s="4">
        <v>17826</v>
      </c>
    </row>
    <row r="58" spans="2:12" x14ac:dyDescent="0.35">
      <c r="J58" t="s">
        <v>72</v>
      </c>
      <c r="L58" s="4">
        <v>1159</v>
      </c>
    </row>
    <row r="59" spans="2:12" x14ac:dyDescent="0.35">
      <c r="J59" t="s">
        <v>73</v>
      </c>
      <c r="L59" s="4">
        <v>3525</v>
      </c>
    </row>
    <row r="60" spans="2:12" x14ac:dyDescent="0.35">
      <c r="J60" t="s">
        <v>74</v>
      </c>
      <c r="L60" s="4">
        <v>225</v>
      </c>
    </row>
    <row r="61" spans="2:12" x14ac:dyDescent="0.35">
      <c r="J61" t="s">
        <v>75</v>
      </c>
      <c r="L61" s="4">
        <v>398</v>
      </c>
    </row>
    <row r="62" spans="2:12" x14ac:dyDescent="0.35">
      <c r="J62" t="s">
        <v>58</v>
      </c>
      <c r="L62" s="4">
        <v>12563.05</v>
      </c>
    </row>
    <row r="63" spans="2:12" x14ac:dyDescent="0.35">
      <c r="J63" t="s">
        <v>76</v>
      </c>
      <c r="L63" s="4">
        <v>8378</v>
      </c>
    </row>
    <row r="64" spans="2:12" x14ac:dyDescent="0.35">
      <c r="J64" t="s">
        <v>77</v>
      </c>
      <c r="L64" s="4">
        <v>679</v>
      </c>
    </row>
    <row r="65" spans="10:12" x14ac:dyDescent="0.35">
      <c r="J65" t="s">
        <v>78</v>
      </c>
      <c r="L65" s="4">
        <v>2060</v>
      </c>
    </row>
    <row r="66" spans="10:12" x14ac:dyDescent="0.35">
      <c r="J66" t="s">
        <v>79</v>
      </c>
      <c r="L66" s="4">
        <v>600</v>
      </c>
    </row>
    <row r="67" spans="10:12" x14ac:dyDescent="0.35">
      <c r="J67" t="s">
        <v>80</v>
      </c>
      <c r="L67" s="4">
        <v>160</v>
      </c>
    </row>
    <row r="68" spans="10:12" x14ac:dyDescent="0.35">
      <c r="J68" t="s">
        <v>81</v>
      </c>
      <c r="L68" s="4">
        <v>124</v>
      </c>
    </row>
    <row r="69" spans="10:12" x14ac:dyDescent="0.35">
      <c r="J69" t="s">
        <v>82</v>
      </c>
      <c r="L69" s="4">
        <v>366</v>
      </c>
    </row>
    <row r="70" spans="10:12" x14ac:dyDescent="0.35">
      <c r="J70" t="s">
        <v>83</v>
      </c>
      <c r="L70" s="5">
        <v>2414</v>
      </c>
    </row>
    <row r="72" spans="10:12" x14ac:dyDescent="0.35">
      <c r="L72" s="4">
        <f>SUM(L53:L71)</f>
        <v>57572.05</v>
      </c>
    </row>
  </sheetData>
  <mergeCells count="2">
    <mergeCell ref="B5:H5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Reid</dc:creator>
  <cp:lastModifiedBy>Janet Reid</cp:lastModifiedBy>
  <dcterms:created xsi:type="dcterms:W3CDTF">2024-06-20T01:31:48Z</dcterms:created>
  <dcterms:modified xsi:type="dcterms:W3CDTF">2024-07-02T16:15:13Z</dcterms:modified>
</cp:coreProperties>
</file>