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18595\Desktop\KRWA\Levee Road WA\"/>
    </mc:Choice>
  </mc:AlternateContent>
  <xr:revisionPtr revIDLastSave="0" documentId="8_{51FD4D58-3EF4-47E3-885A-12D09F356587}" xr6:coauthVersionLast="47" xr6:coauthVersionMax="47" xr10:uidLastSave="{00000000-0000-0000-0000-000000000000}"/>
  <bookViews>
    <workbookView xWindow="-110" yWindow="-110" windowWidth="19420" windowHeight="10300" xr2:uid="{00000000-000D-0000-FFFF-FFFF00000000}"/>
  </bookViews>
  <sheets>
    <sheet name="Amortization Schedule" sheetId="8" r:id="rId1"/>
    <sheet name="Drop-down List Data" sheetId="2" state="hidden" r:id="rId2"/>
  </sheets>
  <definedNames>
    <definedName name="Deferral">'Drop-down List Data'!$A$3:$A$7</definedName>
    <definedName name="DefPeriodList">'Drop-down List Data'!$A$2:$A$7</definedName>
    <definedName name="PmtsPerYear">'Drop-down List Data'!$B$2:$B$7</definedName>
    <definedName name="_xlnm.Print_Area" localSheetId="0">'Amortization Schedule'!$A$1:INDEX('Amortization Schedule'!$G:$G,3+SUMPRODUCT(--('Amortization Schedule'!$B$1:$B$494&lt;&gt;0)))</definedName>
    <definedName name="_xlnm.Print_Titles" localSheetId="0">'Amortization Schedule'!$1:$13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8" l="1"/>
  <c r="C14" i="8" s="1"/>
  <c r="A7" i="8"/>
  <c r="A9" i="8" s="1"/>
  <c r="A10" i="8" s="1"/>
  <c r="B14" i="8" l="1"/>
  <c r="D14" i="8" l="1"/>
  <c r="F14" i="8" s="1"/>
  <c r="A15" i="8" s="1"/>
  <c r="C15" i="8" s="1"/>
  <c r="B15" i="8" l="1"/>
  <c r="D15" i="8" l="1"/>
  <c r="F15" i="8" s="1"/>
  <c r="A16" i="8" s="1"/>
  <c r="C16" i="8" s="1"/>
  <c r="H15" i="8"/>
  <c r="B16" i="8" l="1"/>
  <c r="D16" i="8" l="1"/>
  <c r="F16" i="8" s="1"/>
  <c r="H16" i="8"/>
  <c r="A17" i="8" l="1"/>
  <c r="C17" i="8" s="1"/>
  <c r="B17" i="8" l="1"/>
  <c r="H17" i="8" l="1"/>
  <c r="D17" i="8"/>
  <c r="F17" i="8" s="1"/>
  <c r="A18" i="8" s="1"/>
  <c r="C18" i="8" s="1"/>
  <c r="B18" i="8" l="1"/>
  <c r="H18" i="8" l="1"/>
  <c r="D18" i="8"/>
  <c r="F18" i="8" s="1"/>
  <c r="A19" i="8" l="1"/>
  <c r="C19" i="8" s="1"/>
  <c r="B19" i="8" s="1"/>
  <c r="H19" i="8" s="1"/>
  <c r="D19" i="8" l="1"/>
  <c r="F19" i="8" s="1"/>
  <c r="A20" i="8" l="1"/>
  <c r="C20" i="8" s="1"/>
  <c r="B20" i="8" s="1"/>
  <c r="H20" i="8" s="1"/>
  <c r="D20" i="8" l="1"/>
  <c r="F20" i="8" s="1"/>
  <c r="A21" i="8" l="1"/>
  <c r="C21" i="8" s="1"/>
  <c r="B21" i="8" l="1"/>
  <c r="H21" i="8" s="1"/>
  <c r="D21" i="8" l="1"/>
  <c r="F21" i="8" s="1"/>
  <c r="A22" i="8" s="1"/>
  <c r="C22" i="8" s="1"/>
  <c r="B22" i="8" s="1"/>
  <c r="H22" i="8" s="1"/>
  <c r="D22" i="8" l="1"/>
  <c r="F22" i="8" s="1"/>
  <c r="A23" i="8" l="1"/>
  <c r="C23" i="8" s="1"/>
  <c r="B23" i="8" s="1"/>
  <c r="H23" i="8" s="1"/>
  <c r="D23" i="8" l="1"/>
  <c r="F23" i="8" s="1"/>
  <c r="A24" i="8" l="1"/>
  <c r="C24" i="8" s="1"/>
  <c r="B24" i="8" l="1"/>
  <c r="H24" i="8" s="1"/>
  <c r="D24" i="8" l="1"/>
  <c r="F24" i="8" s="1"/>
  <c r="A25" i="8" s="1"/>
  <c r="C25" i="8" s="1"/>
  <c r="B25" i="8" s="1"/>
  <c r="H25" i="8" s="1"/>
  <c r="D25" i="8" l="1"/>
  <c r="F25" i="8" s="1"/>
  <c r="A26" i="8" l="1"/>
  <c r="C26" i="8" s="1"/>
  <c r="B26" i="8" s="1"/>
  <c r="H26" i="8" s="1"/>
  <c r="D26" i="8" l="1"/>
  <c r="F26" i="8" s="1"/>
  <c r="A27" i="8" l="1"/>
  <c r="C27" i="8" s="1"/>
  <c r="B27" i="8" l="1"/>
  <c r="H27" i="8" s="1"/>
  <c r="D27" i="8" l="1"/>
  <c r="F27" i="8" s="1"/>
  <c r="A28" i="8" s="1"/>
  <c r="C28" i="8" s="1"/>
  <c r="B28" i="8" l="1"/>
  <c r="H28" i="8" s="1"/>
  <c r="D28" i="8" l="1"/>
  <c r="F28" i="8" s="1"/>
  <c r="A29" i="8" l="1"/>
  <c r="C29" i="8" s="1"/>
  <c r="B29" i="8" l="1"/>
  <c r="H29" i="8" l="1"/>
  <c r="D29" i="8"/>
  <c r="F29" i="8" s="1"/>
  <c r="A30" i="8" s="1"/>
  <c r="C30" i="8" s="1"/>
  <c r="B30" i="8" l="1"/>
  <c r="H30" i="8" s="1"/>
  <c r="D30" i="8" l="1"/>
  <c r="F30" i="8" s="1"/>
  <c r="A31" i="8" s="1"/>
  <c r="C31" i="8" s="1"/>
  <c r="B31" i="8" l="1"/>
  <c r="H31" i="8" l="1"/>
  <c r="D31" i="8"/>
  <c r="F31" i="8" s="1"/>
  <c r="A32" i="8" l="1"/>
  <c r="C32" i="8" s="1"/>
  <c r="B32" i="8" l="1"/>
  <c r="H32" i="8" l="1"/>
  <c r="D32" i="8"/>
  <c r="F32" i="8" s="1"/>
  <c r="A33" i="8" l="1"/>
  <c r="C33" i="8" s="1"/>
  <c r="B33" i="8" l="1"/>
  <c r="H33" i="8" l="1"/>
  <c r="D33" i="8"/>
  <c r="F33" i="8" s="1"/>
  <c r="A34" i="8" l="1"/>
  <c r="C34" i="8" s="1"/>
  <c r="B34" i="8" l="1"/>
  <c r="H34" i="8" s="1"/>
  <c r="D34" i="8" l="1"/>
  <c r="F34" i="8" s="1"/>
  <c r="A35" i="8" l="1"/>
  <c r="C35" i="8" s="1"/>
  <c r="B35" i="8" l="1"/>
  <c r="H35" i="8" l="1"/>
  <c r="D35" i="8"/>
  <c r="F35" i="8" s="1"/>
  <c r="A36" i="8" l="1"/>
  <c r="C36" i="8" s="1"/>
  <c r="B36" i="8" l="1"/>
  <c r="H36" i="8" s="1"/>
  <c r="D36" i="8" l="1"/>
  <c r="F36" i="8" s="1"/>
  <c r="A37" i="8" s="1"/>
  <c r="C37" i="8" s="1"/>
  <c r="B37" i="8" l="1"/>
  <c r="H37" i="8" s="1"/>
  <c r="D37" i="8" l="1"/>
  <c r="F37" i="8" s="1"/>
  <c r="A38" i="8" s="1"/>
  <c r="C38" i="8" s="1"/>
  <c r="B38" i="8" l="1"/>
  <c r="H38" i="8" s="1"/>
  <c r="D38" i="8" l="1"/>
  <c r="F38" i="8" s="1"/>
  <c r="A39" i="8" s="1"/>
  <c r="C39" i="8" l="1"/>
  <c r="B39" i="8"/>
  <c r="H39" i="8" s="1"/>
  <c r="D39" i="8" l="1"/>
  <c r="F39" i="8" s="1"/>
  <c r="A40" i="8" l="1"/>
  <c r="C40" i="8" s="1"/>
  <c r="B40" i="8" l="1"/>
  <c r="H40" i="8" l="1"/>
  <c r="D40" i="8"/>
  <c r="F40" i="8" s="1"/>
  <c r="A41" i="8" l="1"/>
  <c r="C41" i="8" s="1"/>
  <c r="B41" i="8" l="1"/>
  <c r="H41" i="8" l="1"/>
  <c r="D41" i="8"/>
  <c r="F41" i="8" s="1"/>
  <c r="A42" i="8" l="1"/>
  <c r="C42" i="8" s="1"/>
  <c r="B42" i="8" l="1"/>
  <c r="H42" i="8" l="1"/>
  <c r="D42" i="8"/>
  <c r="F42" i="8" s="1"/>
  <c r="A43" i="8" l="1"/>
  <c r="C43" i="8" s="1"/>
  <c r="B43" i="8" l="1"/>
  <c r="H43" i="8" l="1"/>
  <c r="D43" i="8"/>
  <c r="F43" i="8" s="1"/>
  <c r="A44" i="8" l="1"/>
  <c r="C44" i="8" s="1"/>
  <c r="B44" i="8" l="1"/>
  <c r="H44" i="8" s="1"/>
  <c r="D44" i="8" l="1"/>
  <c r="F44" i="8" s="1"/>
  <c r="A45" i="8" s="1"/>
  <c r="C45" i="8" s="1"/>
  <c r="B45" i="8" l="1"/>
  <c r="H45" i="8" s="1"/>
  <c r="D45" i="8" l="1"/>
  <c r="F45" i="8" s="1"/>
  <c r="A46" i="8" s="1"/>
  <c r="C46" i="8" s="1"/>
  <c r="B46" i="8" s="1"/>
  <c r="H46" i="8" s="1"/>
  <c r="D46" i="8" l="1"/>
  <c r="F46" i="8" s="1"/>
  <c r="A47" i="8" l="1"/>
  <c r="C47" i="8" s="1"/>
  <c r="B47" i="8" l="1"/>
  <c r="H47" i="8" s="1"/>
  <c r="D47" i="8" l="1"/>
  <c r="F47" i="8" s="1"/>
  <c r="A48" i="8" s="1"/>
  <c r="C48" i="8" s="1"/>
  <c r="B48" i="8" l="1"/>
  <c r="H48" i="8" s="1"/>
  <c r="D48" i="8" l="1"/>
  <c r="F48" i="8" s="1"/>
  <c r="A49" i="8" s="1"/>
  <c r="C49" i="8" s="1"/>
  <c r="B49" i="8" s="1"/>
  <c r="H49" i="8" s="1"/>
  <c r="D49" i="8" l="1"/>
  <c r="F49" i="8" s="1"/>
  <c r="A50" i="8" l="1"/>
  <c r="B50" i="8" s="1"/>
  <c r="C50" i="8" l="1"/>
  <c r="D50" i="8" s="1"/>
  <c r="F50" i="8" s="1"/>
  <c r="H50" i="8"/>
  <c r="A51" i="8" l="1"/>
  <c r="C51" i="8" s="1"/>
  <c r="B51" i="8" l="1"/>
  <c r="H51" i="8" s="1"/>
  <c r="D51" i="8" l="1"/>
  <c r="F51" i="8" s="1"/>
  <c r="A52" i="8" s="1"/>
  <c r="C52" i="8" s="1"/>
  <c r="B52" i="8" l="1"/>
  <c r="H52" i="8" s="1"/>
  <c r="D52" i="8" l="1"/>
  <c r="F52" i="8" s="1"/>
  <c r="A53" i="8" s="1"/>
  <c r="B53" i="8" l="1"/>
  <c r="H53" i="8" s="1"/>
  <c r="C53" i="8"/>
  <c r="D53" i="8" l="1"/>
  <c r="F53" i="8" s="1"/>
  <c r="A54" i="8" s="1"/>
  <c r="C54" i="8" s="1"/>
  <c r="B54" i="8" l="1"/>
  <c r="H54" i="8" s="1"/>
  <c r="D54" i="8" l="1"/>
  <c r="F54" i="8" s="1"/>
  <c r="A55" i="8" l="1"/>
  <c r="C55" i="8" s="1"/>
  <c r="B55" i="8" l="1"/>
  <c r="H55" i="8" l="1"/>
  <c r="D55" i="8"/>
  <c r="F55" i="8" s="1"/>
  <c r="A56" i="8" l="1"/>
  <c r="C56" i="8" s="1"/>
  <c r="B56" i="8" l="1"/>
  <c r="H56" i="8" s="1"/>
  <c r="D56" i="8" l="1"/>
  <c r="F56" i="8" s="1"/>
  <c r="A57" i="8" s="1"/>
  <c r="C57" i="8" s="1"/>
  <c r="B57" i="8" l="1"/>
  <c r="D57" i="8" l="1"/>
  <c r="F57" i="8" s="1"/>
  <c r="H57" i="8"/>
  <c r="A58" i="8" l="1"/>
  <c r="C58" i="8" s="1"/>
  <c r="B58" i="8" l="1"/>
  <c r="H58" i="8" l="1"/>
  <c r="D58" i="8"/>
  <c r="F58" i="8" s="1"/>
  <c r="A59" i="8" l="1"/>
  <c r="C59" i="8" s="1"/>
  <c r="B59" i="8" l="1"/>
  <c r="H59" i="8" l="1"/>
  <c r="D59" i="8"/>
  <c r="F59" i="8" s="1"/>
  <c r="A60" i="8" l="1"/>
  <c r="C60" i="8" s="1"/>
  <c r="B60" i="8" l="1"/>
  <c r="H60" i="8" l="1"/>
  <c r="D60" i="8"/>
  <c r="F60" i="8" s="1"/>
  <c r="A61" i="8" l="1"/>
  <c r="C61" i="8" s="1"/>
  <c r="B61" i="8" l="1"/>
  <c r="H61" i="8" s="1"/>
  <c r="D61" i="8" l="1"/>
  <c r="F61" i="8" s="1"/>
  <c r="A62" i="8" s="1"/>
  <c r="C62" i="8" s="1"/>
  <c r="B62" i="8" l="1"/>
  <c r="H62" i="8" l="1"/>
  <c r="D62" i="8"/>
  <c r="F62" i="8" s="1"/>
  <c r="A63" i="8" l="1"/>
  <c r="C63" i="8" s="1"/>
  <c r="B63" i="8" l="1"/>
  <c r="H63" i="8" s="1"/>
  <c r="D63" i="8" l="1"/>
  <c r="F63" i="8" s="1"/>
  <c r="A64" i="8" s="1"/>
  <c r="C64" i="8" s="1"/>
  <c r="B64" i="8" l="1"/>
  <c r="H64" i="8" s="1"/>
  <c r="D64" i="8" l="1"/>
  <c r="F64" i="8" s="1"/>
  <c r="A65" i="8" s="1"/>
  <c r="C65" i="8" s="1"/>
  <c r="B65" i="8" l="1"/>
  <c r="H65" i="8" l="1"/>
  <c r="D65" i="8"/>
  <c r="F65" i="8" s="1"/>
  <c r="A66" i="8" l="1"/>
  <c r="C66" i="8" s="1"/>
  <c r="B66" i="8"/>
  <c r="H66" i="8" l="1"/>
  <c r="D66" i="8"/>
  <c r="F66" i="8" s="1"/>
  <c r="A67" i="8" s="1"/>
  <c r="C67" i="8" l="1"/>
  <c r="B67" i="8"/>
  <c r="H67" i="8" s="1"/>
  <c r="D67" i="8" l="1"/>
  <c r="F67" i="8" s="1"/>
  <c r="A68" i="8" s="1"/>
  <c r="C68" i="8" s="1"/>
  <c r="B68" i="8" l="1"/>
  <c r="H68" i="8" s="1"/>
  <c r="D68" i="8" l="1"/>
  <c r="F68" i="8" s="1"/>
  <c r="A69" i="8" s="1"/>
  <c r="C69" i="8" s="1"/>
  <c r="B69" i="8" l="1"/>
  <c r="H69" i="8" s="1"/>
  <c r="D69" i="8" l="1"/>
  <c r="F69" i="8" s="1"/>
  <c r="A70" i="8" s="1"/>
  <c r="C70" i="8" s="1"/>
  <c r="B70" i="8" l="1"/>
  <c r="H70" i="8" s="1"/>
  <c r="D70" i="8" l="1"/>
  <c r="F70" i="8" s="1"/>
  <c r="A71" i="8" s="1"/>
  <c r="C71" i="8" s="1"/>
  <c r="B71" i="8" l="1"/>
  <c r="H71" i="8" s="1"/>
  <c r="D71" i="8" l="1"/>
  <c r="F71" i="8" s="1"/>
  <c r="A72" i="8" s="1"/>
  <c r="C72" i="8" s="1"/>
  <c r="B72" i="8" l="1"/>
  <c r="H72" i="8" s="1"/>
  <c r="D72" i="8" l="1"/>
  <c r="F72" i="8" s="1"/>
  <c r="A73" i="8" l="1"/>
  <c r="C73" i="8" s="1"/>
  <c r="B73" i="8"/>
  <c r="H73" i="8" s="1"/>
  <c r="D73" i="8" l="1"/>
  <c r="F73" i="8" s="1"/>
  <c r="A74" i="8" l="1"/>
  <c r="C74" i="8" s="1"/>
  <c r="B74" i="8"/>
  <c r="H74" i="8" s="1"/>
  <c r="D74" i="8" l="1"/>
  <c r="F74" i="8" s="1"/>
  <c r="A75" i="8" s="1"/>
  <c r="C75" i="8" s="1"/>
  <c r="B75" i="8" l="1"/>
  <c r="H75" i="8" s="1"/>
  <c r="D75" i="8" l="1"/>
  <c r="F75" i="8" s="1"/>
  <c r="A76" i="8" s="1"/>
  <c r="C76" i="8" s="1"/>
  <c r="B76" i="8" l="1"/>
  <c r="D76" i="8" s="1"/>
  <c r="F76" i="8" s="1"/>
  <c r="A77" i="8" l="1"/>
  <c r="C77" i="8" s="1"/>
  <c r="D77" i="8" s="1"/>
  <c r="F77" i="8" s="1"/>
  <c r="A78" i="8" s="1"/>
  <c r="C78" i="8" s="1"/>
  <c r="B77" i="8"/>
  <c r="H76" i="8"/>
  <c r="H77" i="8"/>
  <c r="B78" i="8" l="1"/>
  <c r="H78" i="8" s="1"/>
  <c r="D78" i="8"/>
  <c r="F78" i="8" s="1"/>
  <c r="B79" i="8" s="1"/>
  <c r="A79" i="8" l="1"/>
  <c r="C79" i="8" s="1"/>
  <c r="D79" i="8" s="1"/>
  <c r="F79" i="8" s="1"/>
  <c r="B80" i="8" s="1"/>
  <c r="H79" i="8"/>
  <c r="A80" i="8" l="1"/>
  <c r="C80" i="8" s="1"/>
  <c r="D80" i="8" s="1"/>
  <c r="F80" i="8" s="1"/>
  <c r="A81" i="8" s="1"/>
  <c r="C81" i="8" s="1"/>
  <c r="H80" i="8"/>
  <c r="B81" i="8" l="1"/>
  <c r="H81" i="8" s="1"/>
  <c r="D81" i="8"/>
  <c r="F81" i="8" s="1"/>
  <c r="A82" i="8" s="1"/>
  <c r="C82" i="8" s="1"/>
  <c r="B82" i="8" l="1"/>
  <c r="H82" i="8" s="1"/>
  <c r="D82" i="8" l="1"/>
  <c r="F82" i="8" s="1"/>
  <c r="B83" i="8" s="1"/>
  <c r="A83" i="8"/>
  <c r="C83" i="8" s="1"/>
  <c r="H83" i="8" l="1"/>
  <c r="D83" i="8"/>
  <c r="F83" i="8" s="1"/>
  <c r="A84" i="8" l="1"/>
  <c r="C84" i="8" s="1"/>
  <c r="B84" i="8"/>
  <c r="H84" i="8" l="1"/>
  <c r="D84" i="8"/>
  <c r="F84" i="8" s="1"/>
  <c r="B85" i="8" l="1"/>
  <c r="A85" i="8"/>
  <c r="C85" i="8" s="1"/>
  <c r="H85" i="8" l="1"/>
  <c r="D85" i="8"/>
  <c r="F85" i="8" s="1"/>
  <c r="B86" i="8" l="1"/>
  <c r="A86" i="8"/>
  <c r="C86" i="8" s="1"/>
  <c r="H86" i="8" l="1"/>
  <c r="D86" i="8"/>
  <c r="F86" i="8" s="1"/>
  <c r="B87" i="8" l="1"/>
  <c r="A87" i="8"/>
  <c r="C87" i="8" s="1"/>
  <c r="H87" i="8" l="1"/>
  <c r="D87" i="8"/>
  <c r="F87" i="8" s="1"/>
  <c r="A88" i="8" l="1"/>
  <c r="C88" i="8" s="1"/>
  <c r="B88" i="8"/>
  <c r="H88" i="8" l="1"/>
  <c r="D88" i="8"/>
  <c r="F88" i="8" s="1"/>
  <c r="A89" i="8" l="1"/>
  <c r="C89" i="8" s="1"/>
  <c r="B89" i="8"/>
  <c r="H89" i="8" l="1"/>
  <c r="D89" i="8"/>
  <c r="F89" i="8" s="1"/>
  <c r="B90" i="8" l="1"/>
  <c r="A90" i="8"/>
  <c r="C90" i="8" s="1"/>
  <c r="H90" i="8" l="1"/>
  <c r="D90" i="8"/>
  <c r="F90" i="8" s="1"/>
  <c r="A91" i="8" l="1"/>
  <c r="C91" i="8" s="1"/>
  <c r="B91" i="8"/>
  <c r="H91" i="8" l="1"/>
  <c r="D91" i="8"/>
  <c r="F91" i="8" s="1"/>
  <c r="A92" i="8" l="1"/>
  <c r="C92" i="8" s="1"/>
  <c r="B92" i="8"/>
  <c r="H92" i="8" l="1"/>
  <c r="D92" i="8"/>
  <c r="F92" i="8" s="1"/>
  <c r="B93" i="8" l="1"/>
  <c r="A93" i="8"/>
  <c r="C93" i="8" s="1"/>
  <c r="H93" i="8" l="1"/>
  <c r="D93" i="8"/>
  <c r="F93" i="8" s="1"/>
  <c r="A94" i="8" l="1"/>
  <c r="C94" i="8" s="1"/>
  <c r="B94" i="8"/>
  <c r="H94" i="8" l="1"/>
  <c r="D94" i="8"/>
  <c r="F94" i="8" s="1"/>
  <c r="A95" i="8" l="1"/>
  <c r="C95" i="8" s="1"/>
  <c r="B95" i="8"/>
  <c r="H95" i="8" l="1"/>
  <c r="D95" i="8"/>
  <c r="F95" i="8" s="1"/>
  <c r="A96" i="8" l="1"/>
  <c r="C96" i="8" s="1"/>
  <c r="B96" i="8"/>
  <c r="H96" i="8" l="1"/>
  <c r="D96" i="8"/>
  <c r="F96" i="8" s="1"/>
  <c r="B97" i="8" l="1"/>
  <c r="A97" i="8"/>
  <c r="C97" i="8" s="1"/>
  <c r="H97" i="8" l="1"/>
  <c r="D97" i="8"/>
  <c r="F97" i="8" s="1"/>
  <c r="B98" i="8" l="1"/>
  <c r="A98" i="8"/>
  <c r="C98" i="8" s="1"/>
  <c r="H98" i="8" l="1"/>
  <c r="D98" i="8"/>
  <c r="F98" i="8" s="1"/>
  <c r="B99" i="8" l="1"/>
  <c r="A99" i="8"/>
  <c r="C99" i="8" s="1"/>
  <c r="H99" i="8" l="1"/>
  <c r="D99" i="8"/>
  <c r="F99" i="8" s="1"/>
  <c r="B100" i="8" l="1"/>
  <c r="A100" i="8"/>
  <c r="C100" i="8" s="1"/>
  <c r="D100" i="8" l="1"/>
  <c r="F100" i="8" s="1"/>
  <c r="H100" i="8"/>
  <c r="B101" i="8" l="1"/>
  <c r="A101" i="8"/>
  <c r="C101" i="8" s="1"/>
  <c r="H101" i="8" l="1"/>
  <c r="D101" i="8"/>
  <c r="F101" i="8" s="1"/>
  <c r="A102" i="8" l="1"/>
  <c r="C102" i="8" s="1"/>
  <c r="B102" i="8"/>
  <c r="H102" i="8" l="1"/>
  <c r="D102" i="8"/>
  <c r="F102" i="8" s="1"/>
  <c r="B103" i="8" l="1"/>
  <c r="A103" i="8"/>
  <c r="C103" i="8" s="1"/>
  <c r="H103" i="8" l="1"/>
  <c r="D103" i="8"/>
  <c r="F103" i="8" s="1"/>
  <c r="B104" i="8" l="1"/>
  <c r="A104" i="8"/>
  <c r="C104" i="8" s="1"/>
  <c r="H104" i="8" l="1"/>
  <c r="D104" i="8"/>
  <c r="F104" i="8" s="1"/>
  <c r="B105" i="8" l="1"/>
  <c r="A105" i="8"/>
  <c r="C105" i="8" s="1"/>
  <c r="H105" i="8" l="1"/>
  <c r="D105" i="8"/>
  <c r="F105" i="8" s="1"/>
  <c r="B106" i="8" l="1"/>
  <c r="A106" i="8"/>
  <c r="C106" i="8" s="1"/>
  <c r="H106" i="8" l="1"/>
  <c r="D106" i="8"/>
  <c r="F106" i="8" s="1"/>
  <c r="B107" i="8" l="1"/>
  <c r="A107" i="8"/>
  <c r="C107" i="8" s="1"/>
  <c r="D107" i="8" l="1"/>
  <c r="F107" i="8" s="1"/>
  <c r="H107" i="8"/>
  <c r="B108" i="8" l="1"/>
  <c r="A108" i="8"/>
  <c r="C108" i="8" s="1"/>
  <c r="H108" i="8" l="1"/>
  <c r="D108" i="8"/>
  <c r="F108" i="8" s="1"/>
  <c r="A109" i="8" l="1"/>
  <c r="C109" i="8" s="1"/>
  <c r="B109" i="8"/>
  <c r="H109" i="8" l="1"/>
  <c r="D109" i="8"/>
  <c r="F109" i="8" s="1"/>
  <c r="A110" i="8" l="1"/>
  <c r="C110" i="8" s="1"/>
  <c r="B110" i="8"/>
  <c r="H110" i="8" l="1"/>
  <c r="D110" i="8"/>
  <c r="F110" i="8" s="1"/>
  <c r="B111" i="8" l="1"/>
  <c r="A111" i="8"/>
  <c r="C111" i="8" s="1"/>
  <c r="H111" i="8" l="1"/>
  <c r="D111" i="8"/>
  <c r="F111" i="8" s="1"/>
  <c r="A112" i="8" l="1"/>
  <c r="C112" i="8" s="1"/>
  <c r="B112" i="8"/>
  <c r="H112" i="8" l="1"/>
  <c r="D112" i="8"/>
  <c r="F112" i="8" s="1"/>
  <c r="A113" i="8" l="1"/>
  <c r="C113" i="8" s="1"/>
  <c r="B113" i="8"/>
  <c r="H113" i="8" s="1"/>
  <c r="D113" i="8" l="1"/>
  <c r="F113" i="8" s="1"/>
  <c r="A114" i="8" l="1"/>
  <c r="C114" i="8" s="1"/>
  <c r="B114" i="8"/>
  <c r="H114" i="8" l="1"/>
  <c r="D114" i="8"/>
  <c r="F114" i="8" s="1"/>
  <c r="B115" i="8" l="1"/>
  <c r="A115" i="8"/>
  <c r="C115" i="8" s="1"/>
  <c r="H115" i="8" l="1"/>
  <c r="D115" i="8"/>
  <c r="F115" i="8" s="1"/>
  <c r="A116" i="8" l="1"/>
  <c r="C116" i="8" s="1"/>
  <c r="B116" i="8" l="1"/>
  <c r="H116" i="8" s="1"/>
  <c r="D116" i="8"/>
  <c r="F116" i="8" s="1"/>
  <c r="A117" i="8" l="1"/>
  <c r="C117" i="8" s="1"/>
  <c r="B117" i="8"/>
  <c r="H117" i="8" s="1"/>
  <c r="D117" i="8" l="1"/>
  <c r="F117" i="8" s="1"/>
  <c r="A118" i="8" l="1"/>
  <c r="C118" i="8" s="1"/>
  <c r="B118" i="8"/>
  <c r="H118" i="8" s="1"/>
  <c r="D118" i="8" l="1"/>
  <c r="F118" i="8" s="1"/>
  <c r="B119" i="8" l="1"/>
  <c r="A119" i="8"/>
  <c r="C119" i="8" s="1"/>
  <c r="H119" i="8" l="1"/>
  <c r="D119" i="8"/>
  <c r="F119" i="8" s="1"/>
  <c r="A120" i="8" l="1"/>
  <c r="C120" i="8" s="1"/>
  <c r="B120" i="8"/>
  <c r="H120" i="8" l="1"/>
  <c r="D120" i="8"/>
  <c r="F120" i="8" s="1"/>
  <c r="A121" i="8" l="1"/>
  <c r="C121" i="8" s="1"/>
  <c r="B121" i="8"/>
  <c r="H121" i="8" l="1"/>
  <c r="D121" i="8"/>
  <c r="F121" i="8" s="1"/>
  <c r="A122" i="8" l="1"/>
  <c r="C122" i="8" s="1"/>
  <c r="B122" i="8"/>
  <c r="H122" i="8" l="1"/>
  <c r="D122" i="8"/>
  <c r="F122" i="8" s="1"/>
  <c r="B123" i="8" l="1"/>
  <c r="A123" i="8"/>
  <c r="C123" i="8" s="1"/>
  <c r="H123" i="8" l="1"/>
  <c r="D123" i="8"/>
  <c r="F123" i="8" s="1"/>
  <c r="A124" i="8" l="1"/>
  <c r="C124" i="8" s="1"/>
  <c r="B124" i="8"/>
  <c r="H124" i="8" l="1"/>
  <c r="D124" i="8"/>
  <c r="F124" i="8" s="1"/>
  <c r="B125" i="8" l="1"/>
  <c r="A125" i="8"/>
  <c r="C125" i="8" s="1"/>
  <c r="H125" i="8" l="1"/>
  <c r="D125" i="8"/>
  <c r="F125" i="8" s="1"/>
  <c r="A126" i="8" l="1"/>
  <c r="C126" i="8" s="1"/>
  <c r="B126" i="8"/>
  <c r="H126" i="8" s="1"/>
  <c r="D126" i="8" l="1"/>
  <c r="F126" i="8" s="1"/>
  <c r="A127" i="8" l="1"/>
  <c r="C127" i="8" s="1"/>
  <c r="B127" i="8"/>
  <c r="H127" i="8" l="1"/>
  <c r="D127" i="8"/>
  <c r="F127" i="8" s="1"/>
  <c r="B128" i="8" l="1"/>
  <c r="A128" i="8"/>
  <c r="C128" i="8" s="1"/>
  <c r="H128" i="8" l="1"/>
  <c r="D128" i="8"/>
  <c r="F128" i="8" s="1"/>
  <c r="A129" i="8" l="1"/>
  <c r="C129" i="8" s="1"/>
  <c r="B129" i="8"/>
  <c r="H129" i="8" s="1"/>
  <c r="D129" i="8" l="1"/>
  <c r="F129" i="8" s="1"/>
  <c r="A130" i="8" l="1"/>
  <c r="C130" i="8" s="1"/>
  <c r="B130" i="8"/>
  <c r="H130" i="8" l="1"/>
  <c r="D130" i="8"/>
  <c r="F130" i="8" s="1"/>
  <c r="A131" i="8" l="1"/>
  <c r="C131" i="8" s="1"/>
  <c r="B131" i="8"/>
  <c r="H131" i="8" l="1"/>
  <c r="D131" i="8"/>
  <c r="F131" i="8" s="1"/>
  <c r="A132" i="8" l="1"/>
  <c r="C132" i="8" s="1"/>
  <c r="B132" i="8"/>
  <c r="H132" i="8" l="1"/>
  <c r="D132" i="8"/>
  <c r="F132" i="8" s="1"/>
  <c r="B133" i="8" l="1"/>
  <c r="A133" i="8"/>
  <c r="C133" i="8" s="1"/>
  <c r="H133" i="8" l="1"/>
  <c r="D133" i="8"/>
  <c r="F133" i="8" s="1"/>
  <c r="B134" i="8" l="1"/>
  <c r="A134" i="8"/>
  <c r="C134" i="8" s="1"/>
  <c r="H134" i="8" l="1"/>
  <c r="D134" i="8"/>
  <c r="F134" i="8" s="1"/>
  <c r="A135" i="8" l="1"/>
  <c r="C135" i="8" s="1"/>
  <c r="B135" i="8"/>
  <c r="H135" i="8" l="1"/>
  <c r="D135" i="8"/>
  <c r="F135" i="8" s="1"/>
  <c r="A136" i="8" l="1"/>
  <c r="C136" i="8" s="1"/>
  <c r="B136" i="8"/>
  <c r="H136" i="8" l="1"/>
  <c r="D136" i="8"/>
  <c r="F136" i="8" s="1"/>
  <c r="B137" i="8" l="1"/>
  <c r="A137" i="8"/>
  <c r="C137" i="8" s="1"/>
  <c r="H137" i="8" l="1"/>
  <c r="D137" i="8"/>
  <c r="F137" i="8" s="1"/>
  <c r="A138" i="8" l="1"/>
  <c r="C138" i="8" s="1"/>
  <c r="B138" i="8"/>
  <c r="H138" i="8" s="1"/>
  <c r="D138" i="8" l="1"/>
  <c r="F138" i="8" s="1"/>
  <c r="B139" i="8" l="1"/>
  <c r="A139" i="8"/>
  <c r="C139" i="8" s="1"/>
  <c r="H139" i="8" l="1"/>
  <c r="D139" i="8"/>
  <c r="F139" i="8" s="1"/>
  <c r="B140" i="8" l="1"/>
  <c r="A140" i="8"/>
  <c r="C140" i="8" s="1"/>
  <c r="H140" i="8" l="1"/>
  <c r="D140" i="8"/>
  <c r="F140" i="8" s="1"/>
  <c r="B141" i="8" l="1"/>
  <c r="A141" i="8"/>
  <c r="C141" i="8" s="1"/>
  <c r="H141" i="8" l="1"/>
  <c r="D141" i="8"/>
  <c r="F141" i="8" s="1"/>
  <c r="B142" i="8" l="1"/>
  <c r="A142" i="8"/>
  <c r="C142" i="8" s="1"/>
  <c r="H142" i="8" l="1"/>
  <c r="D142" i="8"/>
  <c r="F142" i="8" s="1"/>
  <c r="A143" i="8" l="1"/>
  <c r="C143" i="8" s="1"/>
  <c r="B143" i="8"/>
  <c r="H143" i="8" l="1"/>
  <c r="D143" i="8"/>
  <c r="F143" i="8" s="1"/>
  <c r="A144" i="8" l="1"/>
  <c r="C144" i="8" s="1"/>
  <c r="B144" i="8"/>
  <c r="H144" i="8" l="1"/>
  <c r="D144" i="8"/>
  <c r="F144" i="8" s="1"/>
  <c r="B145" i="8" l="1"/>
  <c r="A145" i="8"/>
  <c r="C145" i="8" s="1"/>
  <c r="H145" i="8" l="1"/>
  <c r="D145" i="8"/>
  <c r="F145" i="8" s="1"/>
  <c r="A146" i="8" l="1"/>
  <c r="C146" i="8" s="1"/>
  <c r="B146" i="8"/>
  <c r="H146" i="8" l="1"/>
  <c r="D146" i="8"/>
  <c r="F146" i="8" s="1"/>
  <c r="A147" i="8" l="1"/>
  <c r="C147" i="8" s="1"/>
  <c r="B147" i="8" l="1"/>
  <c r="H147" i="8" s="1"/>
  <c r="D147" i="8" l="1"/>
  <c r="F147" i="8" s="1"/>
  <c r="A148" i="8" s="1"/>
  <c r="C148" i="8" s="1"/>
  <c r="B148" i="8" l="1"/>
  <c r="H148" i="8" s="1"/>
  <c r="D148" i="8"/>
  <c r="F148" i="8" s="1"/>
  <c r="A149" i="8" l="1"/>
  <c r="C149" i="8" s="1"/>
  <c r="B149" i="8"/>
  <c r="H149" i="8" l="1"/>
  <c r="D149" i="8"/>
  <c r="F149" i="8" s="1"/>
  <c r="A150" i="8" l="1"/>
  <c r="C150" i="8" s="1"/>
  <c r="B150" i="8" l="1"/>
  <c r="H150" i="8" s="1"/>
  <c r="D150" i="8" l="1"/>
  <c r="F150" i="8" s="1"/>
  <c r="A151" i="8" s="1"/>
  <c r="C151" i="8" s="1"/>
  <c r="B151" i="8" l="1"/>
  <c r="H151" i="8" s="1"/>
  <c r="D151" i="8"/>
  <c r="F151" i="8" s="1"/>
  <c r="A152" i="8" l="1"/>
  <c r="C152" i="8" s="1"/>
  <c r="B152" i="8"/>
  <c r="H152" i="8" l="1"/>
  <c r="D152" i="8"/>
  <c r="F152" i="8" s="1"/>
  <c r="B153" i="8" l="1"/>
  <c r="A153" i="8"/>
  <c r="C153" i="8" s="1"/>
  <c r="H153" i="8" l="1"/>
  <c r="D153" i="8"/>
  <c r="F153" i="8" s="1"/>
  <c r="B154" i="8" l="1"/>
  <c r="A154" i="8"/>
  <c r="C154" i="8" s="1"/>
  <c r="H154" i="8" l="1"/>
  <c r="D154" i="8"/>
  <c r="F154" i="8" s="1"/>
  <c r="B155" i="8" l="1"/>
  <c r="A155" i="8"/>
  <c r="C155" i="8" s="1"/>
  <c r="H155" i="8" l="1"/>
  <c r="D155" i="8"/>
  <c r="F155" i="8" s="1"/>
  <c r="A156" i="8" l="1"/>
  <c r="C156" i="8" s="1"/>
  <c r="B156" i="8"/>
  <c r="H156" i="8" l="1"/>
  <c r="D156" i="8"/>
  <c r="F156" i="8" s="1"/>
  <c r="A157" i="8" l="1"/>
  <c r="C157" i="8" s="1"/>
  <c r="B157" i="8" l="1"/>
  <c r="H157" i="8" s="1"/>
  <c r="D157" i="8" l="1"/>
  <c r="F157" i="8" s="1"/>
  <c r="B158" i="8" s="1"/>
  <c r="A158" i="8" l="1"/>
  <c r="C158" i="8" s="1"/>
  <c r="D158" i="8" s="1"/>
  <c r="F158" i="8" s="1"/>
  <c r="H158" i="8" l="1"/>
  <c r="B159" i="8"/>
  <c r="A159" i="8"/>
  <c r="C159" i="8" s="1"/>
  <c r="H159" i="8" l="1"/>
  <c r="D159" i="8"/>
  <c r="F159" i="8" s="1"/>
  <c r="B160" i="8" l="1"/>
  <c r="A160" i="8"/>
  <c r="C160" i="8" s="1"/>
  <c r="H160" i="8" l="1"/>
  <c r="D160" i="8"/>
  <c r="F160" i="8" s="1"/>
  <c r="B161" i="8" l="1"/>
  <c r="A161" i="8"/>
  <c r="C161" i="8" s="1"/>
  <c r="H161" i="8" l="1"/>
  <c r="D161" i="8"/>
  <c r="F161" i="8" s="1"/>
  <c r="B162" i="8" l="1"/>
  <c r="A162" i="8"/>
  <c r="C162" i="8" s="1"/>
  <c r="H162" i="8" l="1"/>
  <c r="D162" i="8"/>
  <c r="F162" i="8" s="1"/>
  <c r="B163" i="8" l="1"/>
  <c r="A163" i="8"/>
  <c r="C163" i="8" s="1"/>
  <c r="H163" i="8" l="1"/>
  <c r="D163" i="8"/>
  <c r="F163" i="8" s="1"/>
  <c r="B164" i="8" l="1"/>
  <c r="A164" i="8"/>
  <c r="C164" i="8" s="1"/>
  <c r="H164" i="8" l="1"/>
  <c r="D164" i="8"/>
  <c r="F164" i="8" s="1"/>
  <c r="A165" i="8" l="1"/>
  <c r="C165" i="8" s="1"/>
  <c r="B165" i="8"/>
  <c r="H165" i="8" l="1"/>
  <c r="D165" i="8"/>
  <c r="F165" i="8" s="1"/>
  <c r="B166" i="8" l="1"/>
  <c r="A166" i="8"/>
  <c r="C166" i="8" s="1"/>
  <c r="H166" i="8" l="1"/>
  <c r="D166" i="8"/>
  <c r="F166" i="8" s="1"/>
  <c r="A167" i="8" l="1"/>
  <c r="C167" i="8" s="1"/>
  <c r="B167" i="8"/>
  <c r="H167" i="8" l="1"/>
  <c r="D167" i="8"/>
  <c r="F167" i="8" s="1"/>
  <c r="A168" i="8" l="1"/>
  <c r="C168" i="8" s="1"/>
  <c r="B168" i="8"/>
  <c r="H168" i="8" l="1"/>
  <c r="D168" i="8"/>
  <c r="F168" i="8" s="1"/>
  <c r="A169" i="8" l="1"/>
  <c r="C169" i="8" s="1"/>
  <c r="B169" i="8"/>
  <c r="H169" i="8" l="1"/>
  <c r="D169" i="8"/>
  <c r="F169" i="8" s="1"/>
  <c r="A170" i="8" l="1"/>
  <c r="C170" i="8" s="1"/>
  <c r="B170" i="8"/>
  <c r="H170" i="8" l="1"/>
  <c r="D170" i="8"/>
  <c r="F170" i="8" s="1"/>
  <c r="B171" i="8" l="1"/>
  <c r="A171" i="8"/>
  <c r="C171" i="8" s="1"/>
  <c r="H171" i="8" l="1"/>
  <c r="D171" i="8"/>
  <c r="F171" i="8" s="1"/>
  <c r="A172" i="8" l="1"/>
  <c r="C172" i="8" s="1"/>
  <c r="B172" i="8"/>
  <c r="H172" i="8" l="1"/>
  <c r="D172" i="8"/>
  <c r="F172" i="8" s="1"/>
  <c r="B173" i="8" l="1"/>
  <c r="A173" i="8"/>
  <c r="C173" i="8" s="1"/>
  <c r="H173" i="8" l="1"/>
  <c r="D173" i="8"/>
  <c r="F173" i="8" s="1"/>
  <c r="B174" i="8" l="1"/>
  <c r="A174" i="8"/>
  <c r="C174" i="8" s="1"/>
  <c r="H174" i="8" l="1"/>
  <c r="D174" i="8"/>
  <c r="F174" i="8" s="1"/>
  <c r="B175" i="8" l="1"/>
  <c r="A175" i="8"/>
  <c r="C175" i="8" s="1"/>
  <c r="H175" i="8" l="1"/>
  <c r="D175" i="8"/>
  <c r="F175" i="8" s="1"/>
  <c r="B176" i="8" l="1"/>
  <c r="A176" i="8"/>
  <c r="C176" i="8" s="1"/>
  <c r="H176" i="8" l="1"/>
  <c r="D176" i="8"/>
  <c r="F176" i="8" s="1"/>
  <c r="B177" i="8" l="1"/>
  <c r="A177" i="8"/>
  <c r="C177" i="8" s="1"/>
  <c r="H177" i="8" l="1"/>
  <c r="D177" i="8"/>
  <c r="F177" i="8" s="1"/>
  <c r="B178" i="8" l="1"/>
  <c r="A178" i="8"/>
  <c r="C178" i="8" s="1"/>
  <c r="H178" i="8" l="1"/>
  <c r="D178" i="8"/>
  <c r="F178" i="8" s="1"/>
  <c r="B179" i="8" l="1"/>
  <c r="A179" i="8"/>
  <c r="C179" i="8" s="1"/>
  <c r="H179" i="8" l="1"/>
  <c r="D179" i="8"/>
  <c r="F179" i="8" s="1"/>
  <c r="B180" i="8" l="1"/>
  <c r="A180" i="8"/>
  <c r="C180" i="8" s="1"/>
  <c r="H180" i="8" l="1"/>
  <c r="D180" i="8"/>
  <c r="F180" i="8" s="1"/>
  <c r="B181" i="8" l="1"/>
  <c r="A181" i="8"/>
  <c r="C181" i="8" s="1"/>
  <c r="H181" i="8" l="1"/>
  <c r="D181" i="8"/>
  <c r="F181" i="8" s="1"/>
  <c r="B182" i="8" l="1"/>
  <c r="A182" i="8"/>
  <c r="C182" i="8" s="1"/>
  <c r="H182" i="8" l="1"/>
  <c r="D182" i="8"/>
  <c r="F182" i="8" s="1"/>
  <c r="A183" i="8" l="1"/>
  <c r="C183" i="8" s="1"/>
  <c r="B183" i="8" l="1"/>
  <c r="H183" i="8" s="1"/>
  <c r="D183" i="8" l="1"/>
  <c r="F183" i="8" s="1"/>
  <c r="B184" i="8" s="1"/>
  <c r="A184" i="8" l="1"/>
  <c r="C184" i="8" s="1"/>
  <c r="D184" i="8" s="1"/>
  <c r="F184" i="8" s="1"/>
  <c r="H184" i="8" l="1"/>
  <c r="B185" i="8"/>
  <c r="A185" i="8"/>
  <c r="C185" i="8" s="1"/>
  <c r="H185" i="8" l="1"/>
  <c r="D185" i="8"/>
  <c r="F185" i="8" s="1"/>
  <c r="B186" i="8" l="1"/>
  <c r="A186" i="8"/>
  <c r="C186" i="8" s="1"/>
  <c r="H186" i="8" l="1"/>
  <c r="D186" i="8"/>
  <c r="F186" i="8" s="1"/>
  <c r="B187" i="8" l="1"/>
  <c r="A187" i="8"/>
  <c r="C187" i="8" s="1"/>
  <c r="H187" i="8" l="1"/>
  <c r="D187" i="8"/>
  <c r="F187" i="8" s="1"/>
  <c r="B188" i="8" l="1"/>
  <c r="A188" i="8"/>
  <c r="C188" i="8" s="1"/>
  <c r="H188" i="8" l="1"/>
  <c r="D188" i="8"/>
  <c r="F188" i="8" s="1"/>
  <c r="A189" i="8" l="1"/>
  <c r="C189" i="8" s="1"/>
  <c r="B189" i="8"/>
  <c r="H189" i="8" l="1"/>
  <c r="D189" i="8"/>
  <c r="F189" i="8" s="1"/>
  <c r="B190" i="8" l="1"/>
  <c r="A190" i="8"/>
  <c r="C190" i="8" s="1"/>
  <c r="H190" i="8" l="1"/>
  <c r="D190" i="8"/>
  <c r="F190" i="8" s="1"/>
  <c r="B191" i="8" l="1"/>
  <c r="A191" i="8"/>
  <c r="C191" i="8" s="1"/>
  <c r="H191" i="8" l="1"/>
  <c r="D191" i="8"/>
  <c r="F191" i="8" s="1"/>
  <c r="B192" i="8" l="1"/>
  <c r="A192" i="8"/>
  <c r="C192" i="8" s="1"/>
  <c r="H192" i="8" l="1"/>
  <c r="D192" i="8"/>
  <c r="F192" i="8" s="1"/>
  <c r="B193" i="8" l="1"/>
  <c r="A193" i="8"/>
  <c r="C193" i="8" s="1"/>
  <c r="H193" i="8" l="1"/>
  <c r="D193" i="8"/>
  <c r="F193" i="8" s="1"/>
  <c r="B194" i="8" l="1"/>
  <c r="A194" i="8"/>
  <c r="C194" i="8" s="1"/>
  <c r="H194" i="8" l="1"/>
  <c r="D194" i="8"/>
  <c r="F194" i="8" s="1"/>
  <c r="B195" i="8" l="1"/>
  <c r="A195" i="8"/>
  <c r="C195" i="8" s="1"/>
  <c r="H195" i="8" l="1"/>
  <c r="D195" i="8"/>
  <c r="F195" i="8" s="1"/>
  <c r="B196" i="8" l="1"/>
  <c r="A196" i="8"/>
  <c r="C196" i="8" s="1"/>
  <c r="H196" i="8" l="1"/>
  <c r="D196" i="8"/>
  <c r="F196" i="8" s="1"/>
  <c r="B197" i="8" l="1"/>
  <c r="A197" i="8"/>
  <c r="C197" i="8" s="1"/>
  <c r="H197" i="8" l="1"/>
  <c r="D197" i="8"/>
  <c r="F197" i="8" s="1"/>
  <c r="A198" i="8" l="1"/>
  <c r="C198" i="8" s="1"/>
  <c r="B198" i="8"/>
  <c r="H198" i="8" s="1"/>
  <c r="D198" i="8" l="1"/>
  <c r="F198" i="8" s="1"/>
  <c r="A199" i="8" l="1"/>
  <c r="C199" i="8" s="1"/>
  <c r="B199" i="8"/>
  <c r="H199" i="8" s="1"/>
  <c r="D199" i="8" l="1"/>
  <c r="F199" i="8" s="1"/>
  <c r="A200" i="8" l="1"/>
  <c r="C200" i="8" s="1"/>
  <c r="B200" i="8"/>
  <c r="H200" i="8" s="1"/>
  <c r="D200" i="8" l="1"/>
  <c r="F200" i="8" s="1"/>
  <c r="A201" i="8" l="1"/>
  <c r="C201" i="8" s="1"/>
  <c r="B201" i="8"/>
  <c r="H201" i="8" l="1"/>
  <c r="D201" i="8"/>
  <c r="F201" i="8" s="1"/>
  <c r="A202" i="8" l="1"/>
  <c r="C202" i="8" s="1"/>
  <c r="B202" i="8"/>
  <c r="H202" i="8" s="1"/>
  <c r="D202" i="8" l="1"/>
  <c r="F202" i="8" s="1"/>
  <c r="B203" i="8" l="1"/>
  <c r="A203" i="8"/>
  <c r="C203" i="8" s="1"/>
  <c r="H203" i="8" l="1"/>
  <c r="D203" i="8"/>
  <c r="F203" i="8" s="1"/>
  <c r="B204" i="8" l="1"/>
  <c r="A204" i="8"/>
  <c r="C204" i="8" s="1"/>
  <c r="H204" i="8" l="1"/>
  <c r="D204" i="8"/>
  <c r="F204" i="8" s="1"/>
  <c r="B205" i="8" l="1"/>
  <c r="A205" i="8"/>
  <c r="C205" i="8" s="1"/>
  <c r="H205" i="8" l="1"/>
  <c r="D205" i="8"/>
  <c r="F205" i="8" s="1"/>
  <c r="A206" i="8" l="1"/>
  <c r="C206" i="8" s="1"/>
  <c r="B206" i="8"/>
  <c r="H206" i="8" l="1"/>
  <c r="D206" i="8"/>
  <c r="F206" i="8" s="1"/>
  <c r="B207" i="8" l="1"/>
  <c r="A207" i="8"/>
  <c r="C207" i="8" s="1"/>
  <c r="H207" i="8" l="1"/>
  <c r="D207" i="8"/>
  <c r="F207" i="8" s="1"/>
  <c r="B208" i="8" l="1"/>
  <c r="A208" i="8"/>
  <c r="C208" i="8" s="1"/>
  <c r="H208" i="8" l="1"/>
  <c r="D208" i="8"/>
  <c r="F208" i="8" s="1"/>
  <c r="B209" i="8" l="1"/>
  <c r="A209" i="8"/>
  <c r="C209" i="8" s="1"/>
  <c r="H209" i="8" l="1"/>
  <c r="D209" i="8"/>
  <c r="F209" i="8" s="1"/>
  <c r="B210" i="8" l="1"/>
  <c r="A210" i="8"/>
  <c r="C210" i="8" s="1"/>
  <c r="H210" i="8" l="1"/>
  <c r="D210" i="8"/>
  <c r="F210" i="8" s="1"/>
  <c r="B211" i="8" l="1"/>
  <c r="A211" i="8"/>
  <c r="C211" i="8" s="1"/>
  <c r="H211" i="8" l="1"/>
  <c r="D211" i="8"/>
  <c r="F211" i="8" s="1"/>
  <c r="B212" i="8" l="1"/>
  <c r="A212" i="8"/>
  <c r="C212" i="8" s="1"/>
  <c r="H212" i="8" l="1"/>
  <c r="D212" i="8"/>
  <c r="F212" i="8" s="1"/>
  <c r="A213" i="8" l="1"/>
  <c r="C213" i="8" s="1"/>
  <c r="B213" i="8" l="1"/>
  <c r="H213" i="8" s="1"/>
  <c r="D213" i="8" l="1"/>
  <c r="F213" i="8" s="1"/>
  <c r="B214" i="8" s="1"/>
  <c r="A214" i="8" l="1"/>
  <c r="C214" i="8" s="1"/>
  <c r="D214" i="8" s="1"/>
  <c r="F214" i="8" s="1"/>
  <c r="H214" i="8"/>
  <c r="B215" i="8" l="1"/>
  <c r="A215" i="8"/>
  <c r="C215" i="8" s="1"/>
  <c r="H215" i="8" l="1"/>
  <c r="D215" i="8"/>
  <c r="F215" i="8" s="1"/>
  <c r="B216" i="8" l="1"/>
  <c r="A216" i="8"/>
  <c r="C216" i="8" s="1"/>
  <c r="H216" i="8" l="1"/>
  <c r="D216" i="8"/>
  <c r="F216" i="8" s="1"/>
  <c r="B217" i="8" l="1"/>
  <c r="A217" i="8"/>
  <c r="C217" i="8" s="1"/>
  <c r="H217" i="8" l="1"/>
  <c r="D217" i="8"/>
  <c r="F217" i="8" s="1"/>
  <c r="A218" i="8" l="1"/>
  <c r="C218" i="8" s="1"/>
  <c r="B218" i="8" l="1"/>
  <c r="H218" i="8" s="1"/>
  <c r="D218" i="8" l="1"/>
  <c r="F218" i="8" s="1"/>
  <c r="B219" i="8" s="1"/>
  <c r="A219" i="8" l="1"/>
  <c r="C219" i="8" s="1"/>
  <c r="D219" i="8" s="1"/>
  <c r="F219" i="8" s="1"/>
  <c r="H219" i="8" l="1"/>
  <c r="A220" i="8"/>
  <c r="C220" i="8" s="1"/>
  <c r="B220" i="8"/>
  <c r="H220" i="8" s="1"/>
  <c r="D220" i="8" l="1"/>
  <c r="F220" i="8" s="1"/>
  <c r="B221" i="8" l="1"/>
  <c r="A221" i="8"/>
  <c r="C221" i="8" s="1"/>
  <c r="H221" i="8" l="1"/>
  <c r="D221" i="8"/>
  <c r="F221" i="8" s="1"/>
  <c r="B222" i="8" l="1"/>
  <c r="A222" i="8"/>
  <c r="C222" i="8" s="1"/>
  <c r="H222" i="8" l="1"/>
  <c r="D222" i="8"/>
  <c r="F222" i="8" s="1"/>
  <c r="B223" i="8" l="1"/>
  <c r="A223" i="8"/>
  <c r="C223" i="8" s="1"/>
  <c r="H223" i="8" l="1"/>
  <c r="D223" i="8"/>
  <c r="F223" i="8" s="1"/>
  <c r="B224" i="8" l="1"/>
  <c r="A224" i="8"/>
  <c r="C224" i="8" s="1"/>
  <c r="H224" i="8" l="1"/>
  <c r="D224" i="8"/>
  <c r="F224" i="8" s="1"/>
  <c r="B225" i="8" l="1"/>
  <c r="A225" i="8"/>
  <c r="C225" i="8" s="1"/>
  <c r="H225" i="8" l="1"/>
  <c r="D225" i="8"/>
  <c r="F225" i="8" s="1"/>
  <c r="A226" i="8" l="1"/>
  <c r="C226" i="8" s="1"/>
  <c r="B226" i="8"/>
  <c r="H226" i="8" l="1"/>
  <c r="D226" i="8"/>
  <c r="F226" i="8" s="1"/>
  <c r="A227" i="8" l="1"/>
  <c r="C227" i="8" s="1"/>
  <c r="B227" i="8"/>
  <c r="H227" i="8" l="1"/>
  <c r="D227" i="8"/>
  <c r="F227" i="8" s="1"/>
  <c r="B228" i="8" l="1"/>
  <c r="A228" i="8"/>
  <c r="C228" i="8" s="1"/>
  <c r="H228" i="8" l="1"/>
  <c r="D228" i="8"/>
  <c r="F228" i="8" s="1"/>
  <c r="B229" i="8" l="1"/>
  <c r="A229" i="8"/>
  <c r="C229" i="8" s="1"/>
  <c r="H229" i="8" l="1"/>
  <c r="D229" i="8"/>
  <c r="F229" i="8" s="1"/>
  <c r="B230" i="8" l="1"/>
  <c r="A230" i="8"/>
  <c r="C230" i="8" s="1"/>
  <c r="H230" i="8" l="1"/>
  <c r="D230" i="8"/>
  <c r="F230" i="8" s="1"/>
  <c r="B231" i="8" l="1"/>
  <c r="A231" i="8"/>
  <c r="C231" i="8" s="1"/>
  <c r="H231" i="8" l="1"/>
  <c r="D231" i="8"/>
  <c r="F231" i="8" s="1"/>
  <c r="B232" i="8" l="1"/>
  <c r="A232" i="8"/>
  <c r="C232" i="8" s="1"/>
  <c r="H232" i="8" l="1"/>
  <c r="D232" i="8"/>
  <c r="F232" i="8" s="1"/>
  <c r="B233" i="8" l="1"/>
  <c r="A233" i="8"/>
  <c r="C233" i="8" s="1"/>
  <c r="H233" i="8" l="1"/>
  <c r="D233" i="8"/>
  <c r="F233" i="8" s="1"/>
  <c r="A234" i="8" l="1"/>
  <c r="C234" i="8" s="1"/>
  <c r="B234" i="8"/>
  <c r="H234" i="8" l="1"/>
  <c r="D234" i="8"/>
  <c r="F234" i="8" s="1"/>
  <c r="B235" i="8" l="1"/>
  <c r="A235" i="8"/>
  <c r="C235" i="8" s="1"/>
  <c r="H235" i="8" l="1"/>
  <c r="D235" i="8"/>
  <c r="F235" i="8" s="1"/>
  <c r="A236" i="8" l="1"/>
  <c r="C236" i="8" s="1"/>
  <c r="B236" i="8"/>
  <c r="H236" i="8" s="1"/>
  <c r="D236" i="8" l="1"/>
  <c r="F236" i="8" s="1"/>
  <c r="A237" i="8" l="1"/>
  <c r="C237" i="8" s="1"/>
  <c r="B237" i="8"/>
  <c r="H237" i="8" l="1"/>
  <c r="D237" i="8"/>
  <c r="F237" i="8" s="1"/>
  <c r="A238" i="8" l="1"/>
  <c r="C238" i="8" s="1"/>
  <c r="B238" i="8"/>
  <c r="H238" i="8" s="1"/>
  <c r="D238" i="8" l="1"/>
  <c r="F238" i="8" s="1"/>
  <c r="B239" i="8" l="1"/>
  <c r="A239" i="8"/>
  <c r="C239" i="8" s="1"/>
  <c r="H239" i="8" l="1"/>
  <c r="D239" i="8"/>
  <c r="F239" i="8" s="1"/>
  <c r="B240" i="8" l="1"/>
  <c r="A240" i="8"/>
  <c r="C240" i="8" s="1"/>
  <c r="H240" i="8" l="1"/>
  <c r="D240" i="8"/>
  <c r="F240" i="8" s="1"/>
  <c r="B241" i="8" l="1"/>
  <c r="A241" i="8"/>
  <c r="C241" i="8" s="1"/>
  <c r="H241" i="8" l="1"/>
  <c r="D241" i="8"/>
  <c r="F241" i="8" s="1"/>
  <c r="A242" i="8" l="1"/>
  <c r="C242" i="8" s="1"/>
  <c r="B242" i="8"/>
  <c r="H242" i="8" s="1"/>
  <c r="D242" i="8" l="1"/>
  <c r="F242" i="8" s="1"/>
  <c r="A243" i="8" l="1"/>
  <c r="C243" i="8" s="1"/>
  <c r="B243" i="8"/>
  <c r="H243" i="8" s="1"/>
  <c r="D243" i="8" l="1"/>
  <c r="F243" i="8" s="1"/>
  <c r="A244" i="8" l="1"/>
  <c r="C244" i="8" s="1"/>
  <c r="B244" i="8"/>
  <c r="H244" i="8" l="1"/>
  <c r="D244" i="8"/>
  <c r="F244" i="8" s="1"/>
  <c r="A245" i="8" l="1"/>
  <c r="C245" i="8" s="1"/>
  <c r="B245" i="8"/>
  <c r="H245" i="8" l="1"/>
  <c r="D245" i="8"/>
  <c r="F245" i="8" s="1"/>
  <c r="A246" i="8" l="1"/>
  <c r="C246" i="8" s="1"/>
  <c r="B246" i="8"/>
  <c r="H246" i="8" s="1"/>
  <c r="D246" i="8" l="1"/>
  <c r="F246" i="8" s="1"/>
  <c r="B247" i="8" l="1"/>
  <c r="A247" i="8"/>
  <c r="C247" i="8" s="1"/>
  <c r="H247" i="8" l="1"/>
  <c r="D247" i="8"/>
  <c r="F247" i="8" s="1"/>
  <c r="B248" i="8" l="1"/>
  <c r="A248" i="8"/>
  <c r="C248" i="8" s="1"/>
  <c r="H248" i="8" l="1"/>
  <c r="D248" i="8"/>
  <c r="F248" i="8" s="1"/>
  <c r="B249" i="8" l="1"/>
  <c r="A249" i="8"/>
  <c r="C249" i="8" s="1"/>
  <c r="H249" i="8" l="1"/>
  <c r="D249" i="8"/>
  <c r="F249" i="8" s="1"/>
  <c r="A250" i="8" l="1"/>
  <c r="C250" i="8" s="1"/>
  <c r="B250" i="8"/>
  <c r="H250" i="8" l="1"/>
  <c r="D250" i="8"/>
  <c r="F250" i="8" s="1"/>
  <c r="B251" i="8" l="1"/>
  <c r="A251" i="8"/>
  <c r="C251" i="8" s="1"/>
  <c r="H251" i="8" l="1"/>
  <c r="D251" i="8"/>
  <c r="F251" i="8" s="1"/>
  <c r="B252" i="8" l="1"/>
  <c r="A252" i="8"/>
  <c r="C252" i="8" s="1"/>
  <c r="H252" i="8" l="1"/>
  <c r="D252" i="8"/>
  <c r="F252" i="8" s="1"/>
  <c r="B253" i="8" l="1"/>
  <c r="A253" i="8"/>
  <c r="C253" i="8" s="1"/>
  <c r="H253" i="8" l="1"/>
  <c r="D253" i="8"/>
  <c r="F253" i="8" s="1"/>
  <c r="A254" i="8" l="1"/>
  <c r="C254" i="8" s="1"/>
  <c r="B254" i="8"/>
  <c r="H254" i="8" s="1"/>
  <c r="D254" i="8" l="1"/>
  <c r="F254" i="8" s="1"/>
  <c r="B255" i="8" l="1"/>
  <c r="A255" i="8"/>
  <c r="C255" i="8" s="1"/>
  <c r="H255" i="8" l="1"/>
  <c r="D255" i="8"/>
  <c r="F255" i="8" s="1"/>
  <c r="B256" i="8" l="1"/>
  <c r="A256" i="8"/>
  <c r="C256" i="8" s="1"/>
  <c r="H256" i="8" l="1"/>
  <c r="D256" i="8"/>
  <c r="F256" i="8" s="1"/>
  <c r="B257" i="8" l="1"/>
  <c r="A257" i="8"/>
  <c r="C257" i="8" s="1"/>
  <c r="H257" i="8" l="1"/>
  <c r="D257" i="8"/>
  <c r="F257" i="8" s="1"/>
  <c r="B258" i="8" l="1"/>
  <c r="A258" i="8"/>
  <c r="C258" i="8" s="1"/>
  <c r="H258" i="8" l="1"/>
  <c r="D258" i="8"/>
  <c r="F258" i="8" s="1"/>
  <c r="A259" i="8" l="1"/>
  <c r="C259" i="8" s="1"/>
  <c r="B259" i="8"/>
  <c r="H259" i="8" l="1"/>
  <c r="D259" i="8"/>
  <c r="F259" i="8" s="1"/>
  <c r="A260" i="8" l="1"/>
  <c r="C260" i="8" s="1"/>
  <c r="B260" i="8"/>
  <c r="H260" i="8" s="1"/>
  <c r="D260" i="8" l="1"/>
  <c r="F260" i="8" s="1"/>
  <c r="A261" i="8" l="1"/>
  <c r="C261" i="8" s="1"/>
  <c r="B261" i="8"/>
  <c r="H261" i="8" s="1"/>
  <c r="D261" i="8" l="1"/>
  <c r="F261" i="8" s="1"/>
  <c r="A262" i="8" l="1"/>
  <c r="C262" i="8" s="1"/>
  <c r="B262" i="8"/>
  <c r="H262" i="8" s="1"/>
  <c r="D262" i="8" l="1"/>
  <c r="F262" i="8" s="1"/>
  <c r="B263" i="8" l="1"/>
  <c r="A263" i="8"/>
  <c r="C263" i="8" s="1"/>
  <c r="H263" i="8" l="1"/>
  <c r="D263" i="8"/>
  <c r="F263" i="8" s="1"/>
  <c r="A264" i="8" l="1"/>
  <c r="C264" i="8" s="1"/>
  <c r="B264" i="8"/>
  <c r="H264" i="8" l="1"/>
  <c r="D264" i="8"/>
  <c r="F264" i="8" s="1"/>
  <c r="A265" i="8" l="1"/>
  <c r="C265" i="8" s="1"/>
  <c r="B265" i="8"/>
  <c r="H265" i="8" l="1"/>
  <c r="D265" i="8"/>
  <c r="F265" i="8" s="1"/>
  <c r="A266" i="8" l="1"/>
  <c r="C266" i="8" s="1"/>
  <c r="B266" i="8"/>
  <c r="H266" i="8" s="1"/>
  <c r="D266" i="8" l="1"/>
  <c r="F266" i="8" s="1"/>
  <c r="A267" i="8" l="1"/>
  <c r="C267" i="8" s="1"/>
  <c r="B267" i="8"/>
  <c r="H267" i="8" s="1"/>
  <c r="D267" i="8" l="1"/>
  <c r="F267" i="8" s="1"/>
  <c r="B268" i="8" l="1"/>
  <c r="A268" i="8"/>
  <c r="C268" i="8" s="1"/>
  <c r="H268" i="8" l="1"/>
  <c r="D268" i="8"/>
  <c r="F268" i="8" s="1"/>
  <c r="A269" i="8" l="1"/>
  <c r="C269" i="8" s="1"/>
  <c r="B269" i="8"/>
  <c r="H269" i="8" s="1"/>
  <c r="D269" i="8" l="1"/>
  <c r="F269" i="8" s="1"/>
  <c r="A270" i="8" l="1"/>
  <c r="C270" i="8" s="1"/>
  <c r="B270" i="8"/>
  <c r="H270" i="8" s="1"/>
  <c r="D270" i="8" l="1"/>
  <c r="F270" i="8" s="1"/>
  <c r="A271" i="8" l="1"/>
  <c r="C271" i="8" s="1"/>
  <c r="B271" i="8"/>
  <c r="H271" i="8" l="1"/>
  <c r="D271" i="8"/>
  <c r="F271" i="8" s="1"/>
  <c r="A272" i="8" l="1"/>
  <c r="C272" i="8" s="1"/>
  <c r="B272" i="8"/>
  <c r="H272" i="8" l="1"/>
  <c r="D272" i="8"/>
  <c r="F272" i="8" s="1"/>
  <c r="A273" i="8" l="1"/>
  <c r="C273" i="8" s="1"/>
  <c r="B273" i="8"/>
  <c r="H273" i="8" s="1"/>
  <c r="D273" i="8" l="1"/>
  <c r="F273" i="8" s="1"/>
  <c r="A274" i="8" l="1"/>
  <c r="C274" i="8" s="1"/>
  <c r="B274" i="8"/>
  <c r="H274" i="8" l="1"/>
  <c r="D274" i="8"/>
  <c r="F274" i="8" s="1"/>
  <c r="A275" i="8" l="1"/>
  <c r="C275" i="8" s="1"/>
  <c r="B275" i="8"/>
  <c r="H275" i="8" l="1"/>
  <c r="D275" i="8"/>
  <c r="F275" i="8" s="1"/>
  <c r="A276" i="8" l="1"/>
  <c r="C276" i="8" s="1"/>
  <c r="B276" i="8"/>
  <c r="H276" i="8" s="1"/>
  <c r="D276" i="8" l="1"/>
  <c r="F276" i="8" s="1"/>
  <c r="B277" i="8" l="1"/>
  <c r="A277" i="8"/>
  <c r="C277" i="8" s="1"/>
  <c r="H277" i="8" l="1"/>
  <c r="D277" i="8"/>
  <c r="F277" i="8" s="1"/>
  <c r="B278" i="8" l="1"/>
  <c r="A278" i="8"/>
  <c r="C278" i="8" s="1"/>
  <c r="H278" i="8" l="1"/>
  <c r="D278" i="8"/>
  <c r="F278" i="8" s="1"/>
  <c r="B279" i="8" l="1"/>
  <c r="A279" i="8"/>
  <c r="C279" i="8" s="1"/>
  <c r="H279" i="8" l="1"/>
  <c r="D279" i="8"/>
  <c r="F279" i="8" s="1"/>
  <c r="A280" i="8" l="1"/>
  <c r="C280" i="8" s="1"/>
  <c r="B280" i="8"/>
  <c r="H280" i="8" l="1"/>
  <c r="D280" i="8"/>
  <c r="F280" i="8" s="1"/>
  <c r="A281" i="8" l="1"/>
  <c r="C281" i="8" s="1"/>
  <c r="B281" i="8"/>
  <c r="H281" i="8" s="1"/>
  <c r="D281" i="8" l="1"/>
  <c r="F281" i="8" s="1"/>
  <c r="A282" i="8" l="1"/>
  <c r="C282" i="8" s="1"/>
  <c r="B282" i="8"/>
  <c r="H282" i="8" l="1"/>
  <c r="D282" i="8"/>
  <c r="F282" i="8" s="1"/>
  <c r="B283" i="8" l="1"/>
  <c r="A283" i="8"/>
  <c r="C283" i="8" s="1"/>
  <c r="H283" i="8" l="1"/>
  <c r="D283" i="8"/>
  <c r="F283" i="8" s="1"/>
  <c r="A284" i="8" l="1"/>
  <c r="C284" i="8" s="1"/>
  <c r="B284" i="8"/>
  <c r="H284" i="8" l="1"/>
  <c r="D284" i="8"/>
  <c r="F284" i="8" s="1"/>
  <c r="B285" i="8" l="1"/>
  <c r="A285" i="8"/>
  <c r="C285" i="8" s="1"/>
  <c r="H285" i="8" l="1"/>
  <c r="D285" i="8"/>
  <c r="F285" i="8" s="1"/>
  <c r="B286" i="8" l="1"/>
  <c r="A286" i="8"/>
  <c r="C286" i="8" s="1"/>
  <c r="H286" i="8" l="1"/>
  <c r="D286" i="8"/>
  <c r="F286" i="8" s="1"/>
  <c r="B287" i="8" l="1"/>
  <c r="A287" i="8"/>
  <c r="C287" i="8" s="1"/>
  <c r="H287" i="8" l="1"/>
  <c r="D287" i="8"/>
  <c r="F287" i="8" s="1"/>
  <c r="B288" i="8" l="1"/>
  <c r="A288" i="8"/>
  <c r="C288" i="8" s="1"/>
  <c r="H288" i="8" l="1"/>
  <c r="D288" i="8"/>
  <c r="F288" i="8" s="1"/>
  <c r="A289" i="8" l="1"/>
  <c r="C289" i="8" s="1"/>
  <c r="B289" i="8"/>
  <c r="H289" i="8" l="1"/>
  <c r="D289" i="8"/>
  <c r="F289" i="8" s="1"/>
  <c r="B290" i="8" l="1"/>
  <c r="A290" i="8"/>
  <c r="C290" i="8" s="1"/>
  <c r="H290" i="8" l="1"/>
  <c r="D290" i="8"/>
  <c r="F290" i="8" s="1"/>
  <c r="B291" i="8" l="1"/>
  <c r="A291" i="8"/>
  <c r="C291" i="8" s="1"/>
  <c r="H291" i="8" l="1"/>
  <c r="D291" i="8"/>
  <c r="F291" i="8" s="1"/>
  <c r="B292" i="8" l="1"/>
  <c r="A292" i="8"/>
  <c r="C292" i="8" s="1"/>
  <c r="H292" i="8" l="1"/>
  <c r="D292" i="8"/>
  <c r="F292" i="8" s="1"/>
  <c r="A293" i="8" l="1"/>
  <c r="C293" i="8" s="1"/>
  <c r="B293" i="8"/>
  <c r="H293" i="8" l="1"/>
  <c r="D293" i="8"/>
  <c r="F293" i="8" s="1"/>
  <c r="B294" i="8" l="1"/>
  <c r="A294" i="8"/>
  <c r="C294" i="8" s="1"/>
  <c r="H294" i="8" l="1"/>
  <c r="D294" i="8"/>
  <c r="F294" i="8" s="1"/>
  <c r="B295" i="8" l="1"/>
  <c r="A295" i="8"/>
  <c r="C295" i="8" s="1"/>
  <c r="H295" i="8" l="1"/>
  <c r="D295" i="8"/>
  <c r="F295" i="8" s="1"/>
  <c r="A296" i="8" l="1"/>
  <c r="C296" i="8" s="1"/>
  <c r="B296" i="8"/>
  <c r="H296" i="8" l="1"/>
  <c r="D296" i="8"/>
  <c r="F296" i="8" s="1"/>
  <c r="B297" i="8" l="1"/>
  <c r="A297" i="8"/>
  <c r="C297" i="8" s="1"/>
  <c r="H297" i="8" l="1"/>
  <c r="D297" i="8"/>
  <c r="F297" i="8" s="1"/>
  <c r="B298" i="8" l="1"/>
  <c r="A298" i="8"/>
  <c r="C298" i="8" s="1"/>
  <c r="H298" i="8" l="1"/>
  <c r="D298" i="8"/>
  <c r="F298" i="8" s="1"/>
  <c r="B299" i="8" l="1"/>
  <c r="A299" i="8"/>
  <c r="C299" i="8" s="1"/>
  <c r="H299" i="8" l="1"/>
  <c r="D299" i="8"/>
  <c r="F299" i="8" s="1"/>
  <c r="A300" i="8" l="1"/>
  <c r="C300" i="8" s="1"/>
  <c r="B300" i="8"/>
  <c r="H300" i="8" s="1"/>
  <c r="D300" i="8" l="1"/>
  <c r="F300" i="8" s="1"/>
  <c r="A301" i="8" l="1"/>
  <c r="C301" i="8" s="1"/>
  <c r="B301" i="8"/>
  <c r="H301" i="8" s="1"/>
  <c r="D301" i="8" l="1"/>
  <c r="F301" i="8" s="1"/>
  <c r="B302" i="8" l="1"/>
  <c r="A302" i="8"/>
  <c r="C302" i="8" s="1"/>
  <c r="H302" i="8" l="1"/>
  <c r="D302" i="8"/>
  <c r="F302" i="8" s="1"/>
  <c r="B303" i="8" l="1"/>
  <c r="A303" i="8"/>
  <c r="C303" i="8" s="1"/>
  <c r="H303" i="8" l="1"/>
  <c r="D303" i="8"/>
  <c r="F303" i="8" s="1"/>
  <c r="B304" i="8" l="1"/>
  <c r="A304" i="8"/>
  <c r="C304" i="8" s="1"/>
  <c r="H304" i="8" l="1"/>
  <c r="D304" i="8"/>
  <c r="F304" i="8" s="1"/>
  <c r="B305" i="8" l="1"/>
  <c r="A305" i="8"/>
  <c r="C305" i="8" s="1"/>
  <c r="H305" i="8" l="1"/>
  <c r="D305" i="8"/>
  <c r="F305" i="8" s="1"/>
  <c r="B306" i="8" l="1"/>
  <c r="A306" i="8"/>
  <c r="C306" i="8" s="1"/>
  <c r="H306" i="8" l="1"/>
  <c r="D306" i="8"/>
  <c r="F306" i="8" s="1"/>
  <c r="B307" i="8" l="1"/>
  <c r="A307" i="8"/>
  <c r="C307" i="8" s="1"/>
  <c r="H307" i="8" l="1"/>
  <c r="D307" i="8"/>
  <c r="F307" i="8" s="1"/>
  <c r="B308" i="8" l="1"/>
  <c r="A308" i="8"/>
  <c r="C308" i="8" s="1"/>
  <c r="H308" i="8" l="1"/>
  <c r="D308" i="8"/>
  <c r="F308" i="8" s="1"/>
  <c r="B309" i="8" l="1"/>
  <c r="A309" i="8"/>
  <c r="C309" i="8" s="1"/>
  <c r="H309" i="8" l="1"/>
  <c r="D309" i="8"/>
  <c r="F309" i="8" s="1"/>
  <c r="B310" i="8" l="1"/>
  <c r="A310" i="8"/>
  <c r="C310" i="8" s="1"/>
  <c r="H310" i="8" l="1"/>
  <c r="D310" i="8"/>
  <c r="F310" i="8" s="1"/>
  <c r="B311" i="8" l="1"/>
  <c r="A311" i="8"/>
  <c r="C311" i="8" s="1"/>
  <c r="H311" i="8" l="1"/>
  <c r="D311" i="8"/>
  <c r="F311" i="8" s="1"/>
  <c r="B312" i="8" l="1"/>
  <c r="A312" i="8"/>
  <c r="C312" i="8" s="1"/>
  <c r="H312" i="8" l="1"/>
  <c r="D312" i="8"/>
  <c r="F312" i="8" s="1"/>
  <c r="B313" i="8" l="1"/>
  <c r="A313" i="8"/>
  <c r="C313" i="8" s="1"/>
  <c r="H313" i="8" l="1"/>
  <c r="D313" i="8"/>
  <c r="F313" i="8" s="1"/>
  <c r="B314" i="8" l="1"/>
  <c r="A314" i="8"/>
  <c r="C314" i="8" s="1"/>
  <c r="H314" i="8" l="1"/>
  <c r="D314" i="8"/>
  <c r="F314" i="8" s="1"/>
  <c r="A315" i="8" l="1"/>
  <c r="C315" i="8" s="1"/>
  <c r="B315" i="8"/>
  <c r="H315" i="8" l="1"/>
  <c r="D315" i="8"/>
  <c r="F315" i="8" s="1"/>
  <c r="A316" i="8" l="1"/>
  <c r="C316" i="8" s="1"/>
  <c r="B316" i="8"/>
  <c r="H316" i="8" l="1"/>
  <c r="D316" i="8"/>
  <c r="F316" i="8" s="1"/>
  <c r="B317" i="8" l="1"/>
  <c r="A317" i="8"/>
  <c r="C317" i="8" s="1"/>
  <c r="H317" i="8" l="1"/>
  <c r="D317" i="8"/>
  <c r="F317" i="8" s="1"/>
  <c r="A318" i="8" l="1"/>
  <c r="C318" i="8" s="1"/>
  <c r="B318" i="8"/>
  <c r="H318" i="8" s="1"/>
  <c r="D318" i="8" l="1"/>
  <c r="F318" i="8" s="1"/>
  <c r="A319" i="8" l="1"/>
  <c r="C319" i="8" s="1"/>
  <c r="B319" i="8"/>
  <c r="H319" i="8" s="1"/>
  <c r="D319" i="8" l="1"/>
  <c r="F319" i="8" s="1"/>
  <c r="B320" i="8" l="1"/>
  <c r="A320" i="8"/>
  <c r="C320" i="8" s="1"/>
  <c r="H320" i="8" l="1"/>
  <c r="D320" i="8"/>
  <c r="F320" i="8" s="1"/>
  <c r="B321" i="8" l="1"/>
  <c r="A321" i="8"/>
  <c r="C321" i="8" s="1"/>
  <c r="H321" i="8" l="1"/>
  <c r="D321" i="8"/>
  <c r="F321" i="8" s="1"/>
  <c r="B322" i="8" l="1"/>
  <c r="A322" i="8"/>
  <c r="C322" i="8" s="1"/>
  <c r="H322" i="8" l="1"/>
  <c r="D322" i="8"/>
  <c r="F322" i="8" s="1"/>
  <c r="B323" i="8" l="1"/>
  <c r="A323" i="8"/>
  <c r="C323" i="8" s="1"/>
  <c r="H323" i="8" l="1"/>
  <c r="D323" i="8"/>
  <c r="F323" i="8" s="1"/>
  <c r="B324" i="8" l="1"/>
  <c r="A324" i="8"/>
  <c r="C324" i="8" s="1"/>
  <c r="H324" i="8" l="1"/>
  <c r="D324" i="8"/>
  <c r="F324" i="8" s="1"/>
  <c r="A325" i="8" l="1"/>
  <c r="C325" i="8" s="1"/>
  <c r="B325" i="8"/>
  <c r="H325" i="8" l="1"/>
  <c r="D325" i="8"/>
  <c r="F325" i="8" s="1"/>
  <c r="A326" i="8" l="1"/>
  <c r="C326" i="8" s="1"/>
  <c r="B326" i="8"/>
  <c r="H326" i="8" s="1"/>
  <c r="D326" i="8" l="1"/>
  <c r="F326" i="8" s="1"/>
  <c r="A327" i="8" l="1"/>
  <c r="C327" i="8" s="1"/>
  <c r="B327" i="8"/>
  <c r="H327" i="8" s="1"/>
  <c r="D327" i="8" l="1"/>
  <c r="F327" i="8" s="1"/>
  <c r="A328" i="8" l="1"/>
  <c r="C328" i="8" s="1"/>
  <c r="B328" i="8"/>
  <c r="H328" i="8" l="1"/>
  <c r="D328" i="8"/>
  <c r="F328" i="8" s="1"/>
  <c r="A329" i="8" l="1"/>
  <c r="C329" i="8" s="1"/>
  <c r="B329" i="8"/>
  <c r="H329" i="8" l="1"/>
  <c r="D329" i="8"/>
  <c r="F329" i="8" s="1"/>
  <c r="B330" i="8" l="1"/>
  <c r="A330" i="8"/>
  <c r="C330" i="8" s="1"/>
  <c r="H330" i="8" l="1"/>
  <c r="D330" i="8"/>
  <c r="F330" i="8" s="1"/>
  <c r="B331" i="8" l="1"/>
  <c r="A331" i="8"/>
  <c r="C331" i="8" s="1"/>
  <c r="H331" i="8" l="1"/>
  <c r="D331" i="8"/>
  <c r="F331" i="8" s="1"/>
  <c r="B332" i="8" l="1"/>
  <c r="A332" i="8"/>
  <c r="C332" i="8" s="1"/>
  <c r="H332" i="8" l="1"/>
  <c r="D332" i="8"/>
  <c r="F332" i="8" s="1"/>
  <c r="B333" i="8" l="1"/>
  <c r="A333" i="8"/>
  <c r="C333" i="8" s="1"/>
  <c r="H333" i="8" l="1"/>
  <c r="D333" i="8"/>
  <c r="F333" i="8" s="1"/>
  <c r="A334" i="8" l="1"/>
  <c r="C334" i="8" s="1"/>
  <c r="B334" i="8"/>
  <c r="H334" i="8" s="1"/>
  <c r="D334" i="8" l="1"/>
  <c r="F334" i="8" s="1"/>
  <c r="B335" i="8" l="1"/>
  <c r="A335" i="8"/>
  <c r="C335" i="8" s="1"/>
  <c r="H335" i="8" l="1"/>
  <c r="D335" i="8"/>
  <c r="F335" i="8" s="1"/>
  <c r="A336" i="8" l="1"/>
  <c r="C336" i="8" s="1"/>
  <c r="B336" i="8"/>
  <c r="H336" i="8" l="1"/>
  <c r="D336" i="8"/>
  <c r="F336" i="8" s="1"/>
  <c r="B337" i="8" l="1"/>
  <c r="A337" i="8"/>
  <c r="C337" i="8" s="1"/>
  <c r="H337" i="8" l="1"/>
  <c r="D337" i="8"/>
  <c r="F337" i="8" s="1"/>
  <c r="A338" i="8" l="1"/>
  <c r="C338" i="8" s="1"/>
  <c r="B338" i="8"/>
  <c r="H338" i="8" s="1"/>
  <c r="D338" i="8" l="1"/>
  <c r="F338" i="8" s="1"/>
  <c r="B339" i="8" l="1"/>
  <c r="A339" i="8"/>
  <c r="C339" i="8" s="1"/>
  <c r="H339" i="8" l="1"/>
  <c r="D339" i="8"/>
  <c r="F339" i="8" s="1"/>
  <c r="A340" i="8" l="1"/>
  <c r="C340" i="8" s="1"/>
  <c r="B340" i="8"/>
  <c r="H340" i="8" l="1"/>
  <c r="D340" i="8"/>
  <c r="F340" i="8" s="1"/>
  <c r="B341" i="8" l="1"/>
  <c r="A341" i="8"/>
  <c r="C341" i="8" s="1"/>
  <c r="H341" i="8" l="1"/>
  <c r="D341" i="8"/>
  <c r="F341" i="8" s="1"/>
  <c r="A342" i="8" l="1"/>
  <c r="C342" i="8" s="1"/>
  <c r="B342" i="8"/>
  <c r="H342" i="8" l="1"/>
  <c r="D342" i="8"/>
  <c r="F342" i="8" s="1"/>
  <c r="A343" i="8" l="1"/>
  <c r="C343" i="8" s="1"/>
  <c r="B343" i="8"/>
  <c r="H343" i="8" l="1"/>
  <c r="D343" i="8"/>
  <c r="F343" i="8" s="1"/>
  <c r="A344" i="8" l="1"/>
  <c r="C344" i="8" s="1"/>
  <c r="B344" i="8"/>
  <c r="H344" i="8" l="1"/>
  <c r="D344" i="8"/>
  <c r="F344" i="8" s="1"/>
  <c r="B345" i="8" l="1"/>
  <c r="A345" i="8"/>
  <c r="C345" i="8" s="1"/>
  <c r="H345" i="8" l="1"/>
  <c r="D345" i="8"/>
  <c r="F345" i="8" s="1"/>
  <c r="A346" i="8" l="1"/>
  <c r="C346" i="8" s="1"/>
  <c r="B346" i="8"/>
  <c r="H346" i="8" l="1"/>
  <c r="D346" i="8"/>
  <c r="F346" i="8" s="1"/>
  <c r="B347" i="8" l="1"/>
  <c r="A347" i="8"/>
  <c r="C347" i="8" s="1"/>
  <c r="H347" i="8" l="1"/>
  <c r="D347" i="8"/>
  <c r="F347" i="8" s="1"/>
  <c r="A348" i="8" l="1"/>
  <c r="C348" i="8" s="1"/>
  <c r="B348" i="8"/>
  <c r="H348" i="8" l="1"/>
  <c r="D348" i="8"/>
  <c r="F348" i="8" s="1"/>
  <c r="B349" i="8" l="1"/>
  <c r="A349" i="8"/>
  <c r="C349" i="8" s="1"/>
  <c r="H349" i="8" l="1"/>
  <c r="D349" i="8"/>
  <c r="F349" i="8" s="1"/>
  <c r="A350" i="8" l="1"/>
  <c r="C350" i="8" s="1"/>
  <c r="B350" i="8"/>
  <c r="H350" i="8" l="1"/>
  <c r="D350" i="8"/>
  <c r="F350" i="8" s="1"/>
  <c r="A351" i="8" l="1"/>
  <c r="C351" i="8" s="1"/>
  <c r="B351" i="8"/>
  <c r="H351" i="8" s="1"/>
  <c r="D351" i="8" l="1"/>
  <c r="F351" i="8" s="1"/>
  <c r="A352" i="8" s="1"/>
  <c r="C352" i="8" s="1"/>
  <c r="B352" i="8" l="1"/>
  <c r="D352" i="8" s="1"/>
  <c r="F352" i="8" s="1"/>
  <c r="H352" i="8" l="1"/>
  <c r="A353" i="8"/>
  <c r="C353" i="8" s="1"/>
  <c r="B353" i="8"/>
  <c r="H353" i="8" l="1"/>
  <c r="D353" i="8"/>
  <c r="F353" i="8" s="1"/>
  <c r="A354" i="8" s="1"/>
  <c r="C354" i="8" s="1"/>
  <c r="B354" i="8" l="1"/>
  <c r="H354" i="8" s="1"/>
  <c r="D354" i="8" l="1"/>
  <c r="F354" i="8" s="1"/>
  <c r="B355" i="8" s="1"/>
  <c r="A355" i="8" l="1"/>
  <c r="C355" i="8" s="1"/>
  <c r="D355" i="8" s="1"/>
  <c r="F355" i="8" s="1"/>
  <c r="B356" i="8" s="1"/>
  <c r="A356" i="8" l="1"/>
  <c r="C356" i="8" s="1"/>
  <c r="D356" i="8" s="1"/>
  <c r="F356" i="8" s="1"/>
  <c r="A357" i="8" s="1"/>
  <c r="C357" i="8" s="1"/>
  <c r="H355" i="8"/>
  <c r="H356" i="8"/>
  <c r="B357" i="8" l="1"/>
  <c r="H357" i="8" s="1"/>
  <c r="D357" i="8" l="1"/>
  <c r="F357" i="8" s="1"/>
  <c r="A358" i="8" s="1"/>
  <c r="C358" i="8" s="1"/>
  <c r="B358" i="8" l="1"/>
  <c r="H358" i="8" s="1"/>
  <c r="D358" i="8"/>
  <c r="F358" i="8" s="1"/>
  <c r="B359" i="8" l="1"/>
  <c r="A359" i="8"/>
  <c r="C359" i="8" s="1"/>
  <c r="D359" i="8" s="1"/>
  <c r="F359" i="8" s="1"/>
  <c r="B360" i="8" l="1"/>
  <c r="A360" i="8"/>
  <c r="C360" i="8" s="1"/>
  <c r="D360" i="8" s="1"/>
  <c r="F360" i="8" s="1"/>
  <c r="H359" i="8"/>
  <c r="A361" i="8" l="1"/>
  <c r="C361" i="8" s="1"/>
  <c r="H360" i="8"/>
  <c r="B361" i="8" l="1"/>
  <c r="H361" i="8" s="1"/>
  <c r="D361" i="8" l="1"/>
  <c r="F361" i="8" s="1"/>
  <c r="B362" i="8" l="1"/>
  <c r="A362" i="8"/>
  <c r="C362" i="8" s="1"/>
  <c r="D362" i="8" l="1"/>
  <c r="F362" i="8" s="1"/>
  <c r="B363" i="8" s="1"/>
  <c r="H362" i="8"/>
  <c r="A363" i="8" l="1"/>
  <c r="C363" i="8" s="1"/>
  <c r="D363" i="8" s="1"/>
  <c r="F363" i="8" s="1"/>
  <c r="H363" i="8"/>
  <c r="A364" i="8" l="1"/>
  <c r="C364" i="8" s="1"/>
  <c r="B364" i="8"/>
  <c r="H364" i="8" s="1"/>
  <c r="D364" i="8" l="1"/>
  <c r="F364" i="8" s="1"/>
  <c r="B365" i="8" l="1"/>
  <c r="A365" i="8"/>
  <c r="C365" i="8" s="1"/>
  <c r="D365" i="8" s="1"/>
  <c r="F365" i="8" s="1"/>
  <c r="A366" i="8" l="1"/>
  <c r="C366" i="8" s="1"/>
  <c r="B366" i="8"/>
  <c r="H365" i="8"/>
  <c r="D366" i="8" l="1"/>
  <c r="F366" i="8" s="1"/>
  <c r="B367" i="8" s="1"/>
  <c r="H366" i="8"/>
  <c r="A367" i="8" l="1"/>
  <c r="C367" i="8" s="1"/>
  <c r="D367" i="8" s="1"/>
  <c r="F367" i="8" s="1"/>
  <c r="A368" i="8" s="1"/>
  <c r="C368" i="8" s="1"/>
  <c r="H367" i="8" l="1"/>
  <c r="B368" i="8"/>
  <c r="H368" i="8" s="1"/>
  <c r="D368" i="8"/>
  <c r="F368" i="8" s="1"/>
  <c r="A369" i="8" l="1"/>
  <c r="C369" i="8" s="1"/>
  <c r="B369" i="8"/>
  <c r="H369" i="8" l="1"/>
  <c r="D369" i="8"/>
  <c r="F369" i="8" s="1"/>
  <c r="B370" i="8" l="1"/>
  <c r="A370" i="8"/>
  <c r="C370" i="8" s="1"/>
  <c r="D370" i="8" s="1"/>
  <c r="F370" i="8" s="1"/>
  <c r="A371" i="8" l="1"/>
  <c r="C371" i="8" s="1"/>
  <c r="B371" i="8"/>
  <c r="H371" i="8" s="1"/>
  <c r="H370" i="8"/>
  <c r="D371" i="8" l="1"/>
  <c r="F371" i="8" s="1"/>
  <c r="A372" i="8" l="1"/>
  <c r="C372" i="8" s="1"/>
  <c r="B372" i="8"/>
  <c r="H372" i="8" l="1"/>
  <c r="D372" i="8"/>
  <c r="F372" i="8" s="1"/>
  <c r="A373" i="8" s="1"/>
  <c r="C373" i="8" s="1"/>
  <c r="B373" i="8" l="1"/>
  <c r="H373" i="8" s="1"/>
  <c r="D373" i="8" l="1"/>
  <c r="F373" i="8" s="1"/>
  <c r="B374" i="8" s="1"/>
  <c r="A374" i="8" l="1"/>
  <c r="C374" i="8" s="1"/>
  <c r="D374" i="8" s="1"/>
  <c r="F374" i="8" s="1"/>
  <c r="A375" i="8" s="1"/>
  <c r="H374" i="8" l="1"/>
  <c r="B375" i="8"/>
  <c r="C375" i="8"/>
  <c r="D375" i="8" s="1"/>
  <c r="F375" i="8" s="1"/>
  <c r="H375" i="8"/>
  <c r="A376" i="8" l="1"/>
  <c r="C376" i="8" s="1"/>
  <c r="D376" i="8" s="1"/>
  <c r="F376" i="8" s="1"/>
  <c r="B376" i="8"/>
  <c r="H376" i="8" s="1"/>
  <c r="B377" i="8" l="1"/>
  <c r="A377" i="8"/>
  <c r="C377" i="8" s="1"/>
  <c r="H377" i="8" l="1"/>
  <c r="D377" i="8"/>
  <c r="F377" i="8" s="1"/>
  <c r="A378" i="8" l="1"/>
  <c r="C378" i="8" s="1"/>
  <c r="B378" i="8"/>
  <c r="H378" i="8" l="1"/>
  <c r="D378" i="8"/>
  <c r="F378" i="8" s="1"/>
  <c r="A379" i="8" l="1"/>
  <c r="C379" i="8" s="1"/>
  <c r="B379" i="8"/>
  <c r="H379" i="8" s="1"/>
  <c r="D379" i="8" l="1"/>
  <c r="F379" i="8" s="1"/>
  <c r="B380" i="8" l="1"/>
  <c r="A380" i="8"/>
  <c r="C380" i="8" s="1"/>
  <c r="H380" i="8" l="1"/>
  <c r="D380" i="8"/>
  <c r="F380" i="8" s="1"/>
  <c r="B381" i="8" l="1"/>
  <c r="A381" i="8"/>
  <c r="C381" i="8" s="1"/>
  <c r="H381" i="8" l="1"/>
  <c r="D381" i="8"/>
  <c r="F381" i="8" s="1"/>
  <c r="A382" i="8" l="1"/>
  <c r="C382" i="8" s="1"/>
  <c r="B382" i="8"/>
  <c r="H382" i="8" s="1"/>
  <c r="D382" i="8" l="1"/>
  <c r="F382" i="8" s="1"/>
  <c r="A383" i="8" l="1"/>
  <c r="C383" i="8" s="1"/>
  <c r="B383" i="8"/>
  <c r="H383" i="8" l="1"/>
  <c r="D383" i="8"/>
  <c r="F383" i="8" s="1"/>
  <c r="B384" i="8" l="1"/>
  <c r="A384" i="8"/>
  <c r="C384" i="8" s="1"/>
  <c r="H384" i="8" l="1"/>
  <c r="D384" i="8"/>
  <c r="F384" i="8" s="1"/>
  <c r="B385" i="8" l="1"/>
  <c r="A385" i="8"/>
  <c r="C385" i="8" s="1"/>
  <c r="H385" i="8" l="1"/>
  <c r="D385" i="8"/>
  <c r="F385" i="8" s="1"/>
  <c r="B386" i="8" l="1"/>
  <c r="A386" i="8"/>
  <c r="C386" i="8" s="1"/>
  <c r="H386" i="8" l="1"/>
  <c r="D386" i="8"/>
  <c r="F386" i="8" s="1"/>
  <c r="A387" i="8" l="1"/>
  <c r="C387" i="8" s="1"/>
  <c r="B387" i="8"/>
  <c r="H387" i="8" s="1"/>
  <c r="D387" i="8" l="1"/>
  <c r="F387" i="8" s="1"/>
  <c r="B388" i="8" l="1"/>
  <c r="A388" i="8"/>
  <c r="C388" i="8" s="1"/>
  <c r="D388" i="8" s="1"/>
  <c r="F388" i="8" s="1"/>
  <c r="B389" i="8" l="1"/>
  <c r="A389" i="8"/>
  <c r="C389" i="8" s="1"/>
  <c r="H388" i="8"/>
  <c r="D389" i="8" l="1"/>
  <c r="F389" i="8" s="1"/>
  <c r="H389" i="8"/>
  <c r="A390" i="8" l="1"/>
  <c r="C390" i="8" s="1"/>
  <c r="B390" i="8"/>
  <c r="H390" i="8" s="1"/>
  <c r="D390" i="8" l="1"/>
  <c r="F390" i="8" s="1"/>
  <c r="A391" i="8" l="1"/>
  <c r="C391" i="8" s="1"/>
  <c r="B391" i="8"/>
  <c r="H391" i="8" s="1"/>
  <c r="D391" i="8" l="1"/>
  <c r="F391" i="8" s="1"/>
  <c r="A392" i="8" l="1"/>
  <c r="C392" i="8" s="1"/>
  <c r="B392" i="8"/>
  <c r="H392" i="8" s="1"/>
  <c r="D392" i="8" l="1"/>
  <c r="F392" i="8" s="1"/>
  <c r="B393" i="8" l="1"/>
  <c r="A393" i="8"/>
  <c r="C393" i="8" s="1"/>
  <c r="H393" i="8" l="1"/>
  <c r="D393" i="8"/>
  <c r="F393" i="8" s="1"/>
  <c r="A394" i="8" l="1"/>
  <c r="C394" i="8" s="1"/>
  <c r="B394" i="8"/>
  <c r="H394" i="8" l="1"/>
  <c r="D394" i="8"/>
  <c r="F394" i="8" s="1"/>
  <c r="B395" i="8" l="1"/>
  <c r="A395" i="8"/>
  <c r="C395" i="8" s="1"/>
  <c r="H395" i="8" l="1"/>
  <c r="D395" i="8"/>
  <c r="F395" i="8" s="1"/>
  <c r="A396" i="8" l="1"/>
  <c r="C396" i="8" s="1"/>
  <c r="B396" i="8"/>
  <c r="H396" i="8" s="1"/>
  <c r="D396" i="8" l="1"/>
  <c r="F396" i="8" s="1"/>
  <c r="A397" i="8" l="1"/>
  <c r="C397" i="8" s="1"/>
  <c r="B397" i="8"/>
  <c r="H397" i="8" s="1"/>
  <c r="D397" i="8" l="1"/>
  <c r="F397" i="8" s="1"/>
  <c r="B398" i="8" l="1"/>
  <c r="A398" i="8"/>
  <c r="C398" i="8" s="1"/>
  <c r="H398" i="8" l="1"/>
  <c r="D398" i="8"/>
  <c r="F398" i="8" s="1"/>
  <c r="A399" i="8" l="1"/>
  <c r="C399" i="8" s="1"/>
  <c r="B399" i="8"/>
  <c r="H399" i="8" s="1"/>
  <c r="D399" i="8" l="1"/>
  <c r="F399" i="8"/>
  <c r="A400" i="8" l="1"/>
  <c r="C400" i="8" s="1"/>
  <c r="B400" i="8"/>
  <c r="H400" i="8" l="1"/>
  <c r="D400" i="8"/>
  <c r="F400" i="8" s="1"/>
  <c r="A401" i="8" l="1"/>
  <c r="C401" i="8" s="1"/>
  <c r="B401" i="8"/>
  <c r="H401" i="8" l="1"/>
  <c r="D401" i="8"/>
  <c r="F401" i="8" s="1"/>
  <c r="B402" i="8" l="1"/>
  <c r="A402" i="8"/>
  <c r="C402" i="8" s="1"/>
  <c r="H402" i="8" l="1"/>
  <c r="D402" i="8"/>
  <c r="F402" i="8" s="1"/>
  <c r="B403" i="8" l="1"/>
  <c r="A403" i="8"/>
  <c r="C403" i="8" s="1"/>
  <c r="H403" i="8" l="1"/>
  <c r="D403" i="8"/>
  <c r="F403" i="8" s="1"/>
  <c r="B404" i="8" l="1"/>
  <c r="A404" i="8"/>
  <c r="C404" i="8" s="1"/>
  <c r="D404" i="8" s="1"/>
  <c r="F404" i="8" s="1"/>
  <c r="A405" i="8" l="1"/>
  <c r="C405" i="8" s="1"/>
  <c r="B405" i="8"/>
  <c r="H404" i="8"/>
  <c r="H405" i="8" l="1"/>
  <c r="D405" i="8"/>
  <c r="F405" i="8" s="1"/>
  <c r="B406" i="8" l="1"/>
  <c r="A406" i="8"/>
  <c r="C406" i="8" s="1"/>
  <c r="H406" i="8" l="1"/>
  <c r="D406" i="8"/>
  <c r="F406" i="8" s="1"/>
  <c r="B407" i="8" l="1"/>
  <c r="A407" i="8"/>
  <c r="C407" i="8" s="1"/>
  <c r="D407" i="8" s="1"/>
  <c r="F407" i="8" s="1"/>
  <c r="A408" i="8" l="1"/>
  <c r="C408" i="8" s="1"/>
  <c r="B408" i="8"/>
  <c r="H407" i="8"/>
  <c r="H408" i="8" l="1"/>
  <c r="D408" i="8"/>
  <c r="F408" i="8" s="1"/>
  <c r="A409" i="8" l="1"/>
  <c r="C409" i="8" s="1"/>
  <c r="B409" i="8"/>
  <c r="H409" i="8" s="1"/>
  <c r="D409" i="8" l="1"/>
  <c r="F409" i="8" s="1"/>
  <c r="B410" i="8" l="1"/>
  <c r="A410" i="8"/>
  <c r="C410" i="8" s="1"/>
  <c r="H410" i="8" l="1"/>
  <c r="D410" i="8"/>
  <c r="F410" i="8" s="1"/>
  <c r="B411" i="8" l="1"/>
  <c r="A411" i="8"/>
  <c r="C411" i="8" s="1"/>
  <c r="D411" i="8" s="1"/>
  <c r="F411" i="8" s="1"/>
  <c r="A412" i="8" l="1"/>
  <c r="C412" i="8" s="1"/>
  <c r="B412" i="8"/>
  <c r="H411" i="8"/>
  <c r="H412" i="8" l="1"/>
  <c r="D412" i="8"/>
  <c r="F412" i="8" s="1"/>
  <c r="B413" i="8" l="1"/>
  <c r="A413" i="8"/>
  <c r="C413" i="8" s="1"/>
  <c r="H413" i="8" l="1"/>
  <c r="D413" i="8"/>
  <c r="F413" i="8" s="1"/>
  <c r="A414" i="8" l="1"/>
  <c r="C414" i="8" s="1"/>
  <c r="B414" i="8"/>
  <c r="H414" i="8" l="1"/>
  <c r="D414" i="8"/>
  <c r="F414" i="8" s="1"/>
  <c r="A415" i="8" l="1"/>
  <c r="C415" i="8" s="1"/>
  <c r="B415" i="8"/>
  <c r="H415" i="8" l="1"/>
  <c r="D415" i="8"/>
  <c r="F415" i="8" s="1"/>
  <c r="B416" i="8" l="1"/>
  <c r="A416" i="8"/>
  <c r="C416" i="8" s="1"/>
  <c r="H416" i="8" l="1"/>
  <c r="D416" i="8"/>
  <c r="F416" i="8" s="1"/>
  <c r="A417" i="8" l="1"/>
  <c r="C417" i="8" s="1"/>
  <c r="B417" i="8"/>
  <c r="H417" i="8" s="1"/>
  <c r="D417" i="8" l="1"/>
  <c r="F417" i="8" s="1"/>
  <c r="A418" i="8" l="1"/>
  <c r="C418" i="8" s="1"/>
  <c r="D418" i="8" s="1"/>
  <c r="F418" i="8" s="1"/>
  <c r="B418" i="8"/>
  <c r="H418" i="8" s="1"/>
  <c r="A419" i="8" l="1"/>
  <c r="C419" i="8" s="1"/>
  <c r="B419" i="8"/>
  <c r="H419" i="8" s="1"/>
  <c r="D419" i="8" l="1"/>
  <c r="F419" i="8" s="1"/>
  <c r="B420" i="8" l="1"/>
  <c r="A420" i="8"/>
  <c r="C420" i="8" s="1"/>
  <c r="H420" i="8" l="1"/>
  <c r="D420" i="8"/>
  <c r="F420" i="8" s="1"/>
  <c r="A421" i="8" l="1"/>
  <c r="C421" i="8" s="1"/>
  <c r="B421" i="8"/>
  <c r="H421" i="8" s="1"/>
  <c r="D421" i="8" l="1"/>
  <c r="F421" i="8" s="1"/>
  <c r="A422" i="8" l="1"/>
  <c r="C422" i="8" s="1"/>
  <c r="B422" i="8"/>
  <c r="H422" i="8" s="1"/>
  <c r="D422" i="8" l="1"/>
  <c r="F422" i="8" s="1"/>
  <c r="B423" i="8" l="1"/>
  <c r="A423" i="8"/>
  <c r="C423" i="8" s="1"/>
  <c r="D423" i="8" s="1"/>
  <c r="F423" i="8" s="1"/>
  <c r="B424" i="8" l="1"/>
  <c r="A424" i="8"/>
  <c r="C424" i="8" s="1"/>
  <c r="D424" i="8" s="1"/>
  <c r="F424" i="8" s="1"/>
  <c r="H423" i="8"/>
  <c r="A425" i="8" l="1"/>
  <c r="C425" i="8" s="1"/>
  <c r="B425" i="8"/>
  <c r="H424" i="8"/>
  <c r="H425" i="8" l="1"/>
  <c r="D425" i="8"/>
  <c r="F425" i="8" s="1"/>
  <c r="A426" i="8" l="1"/>
  <c r="C426" i="8" s="1"/>
  <c r="B426" i="8"/>
  <c r="H426" i="8" l="1"/>
  <c r="D426" i="8"/>
  <c r="F426" i="8" s="1"/>
  <c r="B427" i="8" l="1"/>
  <c r="A427" i="8"/>
  <c r="C427" i="8" s="1"/>
  <c r="D427" i="8" s="1"/>
  <c r="F427" i="8" s="1"/>
  <c r="B428" i="8" l="1"/>
  <c r="A428" i="8"/>
  <c r="C428" i="8" s="1"/>
  <c r="H427" i="8"/>
  <c r="H428" i="8" l="1"/>
  <c r="D428" i="8"/>
  <c r="F428" i="8" s="1"/>
  <c r="B429" i="8" l="1"/>
  <c r="A429" i="8"/>
  <c r="C429" i="8" s="1"/>
  <c r="H429" i="8" l="1"/>
  <c r="D429" i="8"/>
  <c r="F429" i="8" s="1"/>
  <c r="A430" i="8" l="1"/>
  <c r="C430" i="8" s="1"/>
  <c r="B430" i="8"/>
  <c r="H430" i="8" l="1"/>
  <c r="D430" i="8"/>
  <c r="F430" i="8" s="1"/>
  <c r="A431" i="8" l="1"/>
  <c r="C431" i="8" s="1"/>
  <c r="B431" i="8"/>
  <c r="H431" i="8" s="1"/>
  <c r="D431" i="8" l="1"/>
  <c r="F431" i="8" s="1"/>
  <c r="B432" i="8" l="1"/>
  <c r="A432" i="8"/>
  <c r="C432" i="8" s="1"/>
  <c r="H432" i="8" l="1"/>
  <c r="D432" i="8"/>
  <c r="F432" i="8" s="1"/>
  <c r="A433" i="8" l="1"/>
  <c r="C433" i="8" s="1"/>
  <c r="B433" i="8"/>
  <c r="H433" i="8" l="1"/>
  <c r="D433" i="8"/>
  <c r="F433" i="8" s="1"/>
  <c r="A434" i="8" l="1"/>
  <c r="C434" i="8" s="1"/>
  <c r="B434" i="8"/>
  <c r="H434" i="8" l="1"/>
  <c r="D434" i="8"/>
  <c r="F434" i="8" s="1"/>
  <c r="B435" i="8" s="1"/>
  <c r="A435" i="8" l="1"/>
  <c r="C435" i="8" s="1"/>
  <c r="D435" i="8" s="1"/>
  <c r="F435" i="8" s="1"/>
  <c r="H435" i="8" l="1"/>
  <c r="B436" i="8"/>
  <c r="A436" i="8"/>
  <c r="C436" i="8" s="1"/>
  <c r="H436" i="8" l="1"/>
  <c r="D436" i="8"/>
  <c r="F436" i="8" s="1"/>
  <c r="A437" i="8" l="1"/>
  <c r="C437" i="8" s="1"/>
  <c r="D437" i="8" s="1"/>
  <c r="F437" i="8" s="1"/>
  <c r="B437" i="8"/>
  <c r="H437" i="8" s="1"/>
  <c r="A438" i="8" l="1"/>
  <c r="C438" i="8" s="1"/>
  <c r="B438" i="8"/>
  <c r="H438" i="8" s="1"/>
  <c r="D438" i="8" l="1"/>
  <c r="F438" i="8" s="1"/>
  <c r="A439" i="8" l="1"/>
  <c r="C439" i="8" s="1"/>
  <c r="B439" i="8"/>
  <c r="H439" i="8" s="1"/>
  <c r="D439" i="8" l="1"/>
  <c r="F439" i="8" s="1"/>
  <c r="B440" i="8" l="1"/>
  <c r="A440" i="8"/>
  <c r="C440" i="8" s="1"/>
  <c r="H440" i="8" l="1"/>
  <c r="D440" i="8"/>
  <c r="F440" i="8" s="1"/>
  <c r="A441" i="8" l="1"/>
  <c r="C441" i="8" s="1"/>
  <c r="B441" i="8"/>
  <c r="H441" i="8" l="1"/>
  <c r="D441" i="8"/>
  <c r="F441" i="8" s="1"/>
  <c r="B442" i="8" l="1"/>
  <c r="A442" i="8"/>
  <c r="C442" i="8" s="1"/>
  <c r="D442" i="8" s="1"/>
  <c r="F442" i="8" s="1"/>
  <c r="A443" i="8" l="1"/>
  <c r="C443" i="8" s="1"/>
  <c r="B443" i="8"/>
  <c r="H442" i="8"/>
  <c r="H443" i="8" l="1"/>
  <c r="D443" i="8"/>
  <c r="F443" i="8" s="1"/>
  <c r="A444" i="8" l="1"/>
  <c r="C444" i="8" s="1"/>
  <c r="B444" i="8"/>
  <c r="H444" i="8" l="1"/>
  <c r="D444" i="8"/>
  <c r="F444" i="8" s="1"/>
  <c r="A445" i="8" l="1"/>
  <c r="C445" i="8" s="1"/>
  <c r="B445" i="8"/>
  <c r="H445" i="8" l="1"/>
  <c r="D445" i="8"/>
  <c r="F445" i="8" s="1"/>
  <c r="A446" i="8" l="1"/>
  <c r="C446" i="8" s="1"/>
  <c r="B446" i="8"/>
  <c r="H446" i="8" s="1"/>
  <c r="D446" i="8" l="1"/>
  <c r="F446" i="8" s="1"/>
  <c r="A447" i="8" l="1"/>
  <c r="C447" i="8" s="1"/>
  <c r="D447" i="8" s="1"/>
  <c r="F447" i="8" s="1"/>
  <c r="B447" i="8"/>
  <c r="H447" i="8" l="1"/>
  <c r="B448" i="8"/>
  <c r="A448" i="8"/>
  <c r="C448" i="8" s="1"/>
  <c r="D448" i="8" s="1"/>
  <c r="F448" i="8" s="1"/>
  <c r="B449" i="8" l="1"/>
  <c r="A449" i="8"/>
  <c r="C449" i="8" s="1"/>
  <c r="H448" i="8"/>
  <c r="H449" i="8" l="1"/>
  <c r="D449" i="8"/>
  <c r="F449" i="8" s="1"/>
  <c r="B450" i="8" l="1"/>
  <c r="A450" i="8"/>
  <c r="C450" i="8" s="1"/>
  <c r="H450" i="8" l="1"/>
  <c r="D450" i="8"/>
  <c r="F450" i="8" s="1"/>
  <c r="B451" i="8" l="1"/>
  <c r="A451" i="8"/>
  <c r="C451" i="8" s="1"/>
  <c r="H451" i="8" l="1"/>
  <c r="D451" i="8"/>
  <c r="F451" i="8" s="1"/>
  <c r="A452" i="8" l="1"/>
  <c r="C452" i="8" s="1"/>
  <c r="B452" i="8"/>
  <c r="H452" i="8" l="1"/>
  <c r="D452" i="8"/>
  <c r="F452" i="8" s="1"/>
  <c r="A453" i="8" l="1"/>
  <c r="C453" i="8" s="1"/>
  <c r="B453" i="8"/>
  <c r="H453" i="8" l="1"/>
  <c r="D453" i="8"/>
  <c r="F453" i="8" s="1"/>
  <c r="A454" i="8" l="1"/>
  <c r="C454" i="8" s="1"/>
  <c r="B454" i="8"/>
  <c r="H454" i="8" l="1"/>
  <c r="D454" i="8"/>
  <c r="F454" i="8" s="1"/>
  <c r="B455" i="8" l="1"/>
  <c r="A455" i="8"/>
  <c r="C455" i="8" s="1"/>
  <c r="D455" i="8" s="1"/>
  <c r="F455" i="8" s="1"/>
  <c r="B456" i="8" l="1"/>
  <c r="A456" i="8"/>
  <c r="C456" i="8" s="1"/>
  <c r="D456" i="8" s="1"/>
  <c r="F456" i="8" s="1"/>
  <c r="H455" i="8"/>
  <c r="B457" i="8" l="1"/>
  <c r="A457" i="8"/>
  <c r="C457" i="8" s="1"/>
  <c r="H456" i="8"/>
  <c r="H457" i="8" l="1"/>
  <c r="D457" i="8"/>
  <c r="F457" i="8" s="1"/>
  <c r="A458" i="8" l="1"/>
  <c r="C458" i="8" s="1"/>
  <c r="B458" i="8"/>
  <c r="H458" i="8" l="1"/>
  <c r="D458" i="8"/>
  <c r="F458" i="8" s="1"/>
  <c r="B459" i="8" l="1"/>
  <c r="A459" i="8"/>
  <c r="C459" i="8" s="1"/>
  <c r="D459" i="8" s="1"/>
  <c r="F459" i="8" s="1"/>
  <c r="B460" i="8" l="1"/>
  <c r="A460" i="8"/>
  <c r="C460" i="8" s="1"/>
  <c r="D460" i="8" s="1"/>
  <c r="F460" i="8" s="1"/>
  <c r="H459" i="8"/>
  <c r="B461" i="8" l="1"/>
  <c r="A461" i="8"/>
  <c r="C461" i="8" s="1"/>
  <c r="H460" i="8"/>
  <c r="D461" i="8" l="1"/>
  <c r="F461" i="8" s="1"/>
  <c r="H461" i="8"/>
  <c r="A462" i="8" l="1"/>
  <c r="C462" i="8" s="1"/>
  <c r="B462" i="8"/>
  <c r="H462" i="8" s="1"/>
  <c r="D462" i="8" l="1"/>
  <c r="F462" i="8" s="1"/>
  <c r="B463" i="8" l="1"/>
  <c r="A463" i="8"/>
  <c r="C463" i="8" s="1"/>
  <c r="H463" i="8" l="1"/>
  <c r="D463" i="8"/>
  <c r="F463" i="8" s="1"/>
  <c r="B464" i="8" l="1"/>
  <c r="A464" i="8"/>
  <c r="C464" i="8" s="1"/>
  <c r="D464" i="8" s="1"/>
  <c r="F464" i="8" s="1"/>
  <c r="B465" i="8" l="1"/>
  <c r="A465" i="8"/>
  <c r="C465" i="8" s="1"/>
  <c r="D465" i="8" s="1"/>
  <c r="F465" i="8" s="1"/>
  <c r="H464" i="8"/>
  <c r="A466" i="8" l="1"/>
  <c r="C466" i="8" s="1"/>
  <c r="B466" i="8"/>
  <c r="H465" i="8"/>
  <c r="H466" i="8" l="1"/>
  <c r="D466" i="8"/>
  <c r="F466" i="8" s="1"/>
  <c r="B467" i="8" l="1"/>
  <c r="A467" i="8"/>
  <c r="C467" i="8" s="1"/>
  <c r="H467" i="8" l="1"/>
  <c r="D467" i="8"/>
  <c r="F467" i="8" s="1"/>
  <c r="B468" i="8" l="1"/>
  <c r="A468" i="8"/>
  <c r="C468" i="8" s="1"/>
  <c r="H468" i="8" l="1"/>
  <c r="D468" i="8"/>
  <c r="F468" i="8" s="1"/>
  <c r="B469" i="8" l="1"/>
  <c r="A469" i="8"/>
  <c r="C469" i="8" s="1"/>
  <c r="H469" i="8" l="1"/>
  <c r="D469" i="8"/>
  <c r="F469" i="8" s="1"/>
  <c r="B470" i="8" l="1"/>
  <c r="A470" i="8"/>
  <c r="C470" i="8" s="1"/>
  <c r="D470" i="8" s="1"/>
  <c r="F470" i="8" s="1"/>
  <c r="H470" i="8" l="1"/>
  <c r="A471" i="8"/>
  <c r="C471" i="8" s="1"/>
  <c r="B471" i="8"/>
  <c r="H471" i="8" l="1"/>
  <c r="D471" i="8"/>
  <c r="F471" i="8" s="1"/>
  <c r="B472" i="8" l="1"/>
  <c r="A472" i="8"/>
  <c r="C472" i="8" s="1"/>
  <c r="H472" i="8" l="1"/>
  <c r="D472" i="8"/>
  <c r="F472" i="8" s="1"/>
  <c r="A473" i="8" l="1"/>
  <c r="C473" i="8" s="1"/>
  <c r="B473" i="8"/>
  <c r="H473" i="8" s="1"/>
  <c r="D473" i="8" l="1"/>
  <c r="F473" i="8" s="1"/>
  <c r="B474" i="8" l="1"/>
  <c r="A474" i="8"/>
  <c r="C474" i="8" s="1"/>
  <c r="H474" i="8" l="1"/>
  <c r="D474" i="8"/>
  <c r="F474" i="8" s="1"/>
  <c r="B475" i="8" l="1"/>
  <c r="A475" i="8"/>
  <c r="C475" i="8" s="1"/>
  <c r="H475" i="8" l="1"/>
  <c r="D475" i="8"/>
  <c r="F475" i="8" s="1"/>
  <c r="B476" i="8" l="1"/>
  <c r="A476" i="8"/>
  <c r="C476" i="8" s="1"/>
  <c r="H476" i="8" l="1"/>
  <c r="D476" i="8"/>
  <c r="F476" i="8" s="1"/>
  <c r="A477" i="8" l="1"/>
  <c r="C477" i="8" s="1"/>
  <c r="B477" i="8"/>
  <c r="H477" i="8" l="1"/>
  <c r="D477" i="8"/>
  <c r="F477" i="8" s="1"/>
  <c r="B478" i="8" l="1"/>
  <c r="A478" i="8"/>
  <c r="C478" i="8" s="1"/>
  <c r="H478" i="8" l="1"/>
  <c r="D478" i="8"/>
  <c r="F478" i="8" s="1"/>
  <c r="B479" i="8" l="1"/>
  <c r="A479" i="8"/>
  <c r="C479" i="8" s="1"/>
  <c r="H479" i="8" l="1"/>
  <c r="D479" i="8"/>
  <c r="F479" i="8" s="1"/>
  <c r="A480" i="8" l="1"/>
  <c r="C480" i="8" s="1"/>
  <c r="B480" i="8"/>
  <c r="H480" i="8" s="1"/>
  <c r="D480" i="8" l="1"/>
  <c r="F480" i="8" s="1"/>
  <c r="B481" i="8" l="1"/>
  <c r="A481" i="8"/>
  <c r="C481" i="8" s="1"/>
  <c r="H481" i="8" l="1"/>
  <c r="D481" i="8"/>
  <c r="F481" i="8" s="1"/>
  <c r="A482" i="8" l="1"/>
  <c r="C482" i="8" s="1"/>
  <c r="B482" i="8"/>
  <c r="H482" i="8" s="1"/>
  <c r="D482" i="8" l="1"/>
  <c r="F482" i="8" s="1"/>
  <c r="B483" i="8" l="1"/>
  <c r="A483" i="8"/>
  <c r="C483" i="8" s="1"/>
  <c r="H483" i="8" l="1"/>
  <c r="D483" i="8"/>
  <c r="F483" i="8" s="1"/>
  <c r="B484" i="8" l="1"/>
  <c r="A484" i="8"/>
  <c r="C484" i="8" s="1"/>
  <c r="H484" i="8" l="1"/>
  <c r="D484" i="8"/>
  <c r="F484" i="8" s="1"/>
  <c r="B485" i="8" l="1"/>
  <c r="A485" i="8"/>
  <c r="C485" i="8" s="1"/>
  <c r="H485" i="8" l="1"/>
  <c r="D485" i="8"/>
  <c r="F485" i="8" s="1"/>
  <c r="B486" i="8" l="1"/>
  <c r="A486" i="8"/>
  <c r="C486" i="8" s="1"/>
  <c r="H486" i="8" l="1"/>
  <c r="D486" i="8"/>
  <c r="F486" i="8" s="1"/>
  <c r="B487" i="8" l="1"/>
  <c r="A487" i="8"/>
  <c r="C487" i="8" s="1"/>
  <c r="H487" i="8" l="1"/>
  <c r="D487" i="8"/>
  <c r="F487" i="8" s="1"/>
  <c r="B488" i="8" l="1"/>
  <c r="A488" i="8"/>
  <c r="C488" i="8" s="1"/>
  <c r="H488" i="8" l="1"/>
  <c r="D488" i="8"/>
  <c r="F488" i="8" s="1"/>
  <c r="B489" i="8" l="1"/>
  <c r="A489" i="8"/>
  <c r="C489" i="8" s="1"/>
  <c r="H489" i="8" l="1"/>
  <c r="D489" i="8"/>
  <c r="F489" i="8" s="1"/>
  <c r="B490" i="8" l="1"/>
  <c r="A490" i="8"/>
  <c r="C490" i="8" s="1"/>
  <c r="H490" i="8" l="1"/>
  <c r="D490" i="8"/>
  <c r="F490" i="8" s="1"/>
  <c r="A491" i="8" l="1"/>
  <c r="C491" i="8" s="1"/>
  <c r="B491" i="8"/>
  <c r="H491" i="8" s="1"/>
  <c r="D491" i="8" l="1"/>
  <c r="F491" i="8" s="1"/>
  <c r="A492" i="8" l="1"/>
  <c r="C492" i="8" s="1"/>
  <c r="B492" i="8" l="1"/>
  <c r="H492" i="8" l="1"/>
  <c r="D492" i="8"/>
  <c r="F492" i="8" s="1"/>
  <c r="A493" i="8" l="1"/>
  <c r="C493" i="8" s="1"/>
  <c r="B493" i="8"/>
  <c r="D493" i="8" s="1"/>
  <c r="F493" i="8" s="1"/>
  <c r="H493" i="8" l="1"/>
  <c r="B494" i="8"/>
  <c r="D494" i="8" s="1"/>
  <c r="F494" i="8" s="1"/>
  <c r="A494" i="8"/>
  <c r="C494" i="8" s="1"/>
  <c r="H494" i="8" l="1"/>
</calcChain>
</file>

<file path=xl/sharedStrings.xml><?xml version="1.0" encoding="utf-8"?>
<sst xmlns="http://schemas.openxmlformats.org/spreadsheetml/2006/main" count="20" uniqueCount="19">
  <si>
    <t>Amortization Factor &amp; Amortization Schedule Calculator</t>
  </si>
  <si>
    <t>Enter Name of Borrower and Loan Number Here</t>
  </si>
  <si>
    <t>Original Loan Amount</t>
  </si>
  <si>
    <t>DISCLAIMER</t>
  </si>
  <si>
    <r>
      <t>Interest Rate (</t>
    </r>
    <r>
      <rPr>
        <b/>
        <sz val="8"/>
        <color theme="1"/>
        <rFont val="Arial Narrow"/>
        <family val="2"/>
      </rPr>
      <t>entered as a percentage i.e. 3.625%</t>
    </r>
    <r>
      <rPr>
        <b/>
        <sz val="10"/>
        <color theme="1"/>
        <rFont val="Arial Narrow"/>
        <family val="2"/>
      </rPr>
      <t>)</t>
    </r>
  </si>
  <si>
    <r>
      <t>Term (</t>
    </r>
    <r>
      <rPr>
        <b/>
        <sz val="8"/>
        <color theme="1"/>
        <rFont val="Arial Narrow"/>
        <family val="2"/>
      </rPr>
      <t>in years</t>
    </r>
    <r>
      <rPr>
        <b/>
        <sz val="10"/>
        <color theme="1"/>
        <rFont val="Arial Narrow"/>
        <family val="2"/>
      </rPr>
      <t>)</t>
    </r>
  </si>
  <si>
    <t>The detailed breakdown of payments shown below is an estimate only.  Actual amounts are dependent upon the actual application date of payment.  Interest accrues daily from one payment to the next.  If loan includes an interest only (deferral) period, an annual amortization schedule must be used.  (PAD can still be set-up to pull out monthly payments on an annual amortization schedule.)</t>
  </si>
  <si>
    <r>
      <t xml:space="preserve"># of </t>
    </r>
    <r>
      <rPr>
        <b/>
        <u/>
        <sz val="10"/>
        <color theme="1"/>
        <rFont val="Arial Narrow"/>
        <family val="2"/>
      </rPr>
      <t>Years</t>
    </r>
    <r>
      <rPr>
        <b/>
        <sz val="10"/>
        <color theme="1"/>
        <rFont val="Arial Narrow"/>
        <family val="2"/>
      </rPr>
      <t xml:space="preserve"> of Principal Deferral (</t>
    </r>
    <r>
      <rPr>
        <b/>
        <sz val="8"/>
        <color theme="1"/>
        <rFont val="Arial Narrow"/>
        <family val="2"/>
      </rPr>
      <t>Select from drop-down</t>
    </r>
    <r>
      <rPr>
        <b/>
        <sz val="10"/>
        <color theme="1"/>
        <rFont val="Arial Narrow"/>
        <family val="2"/>
      </rPr>
      <t>)</t>
    </r>
  </si>
  <si>
    <r>
      <t>Amortization Period (</t>
    </r>
    <r>
      <rPr>
        <b/>
        <sz val="8"/>
        <color theme="1"/>
        <rFont val="Arial Narrow"/>
        <family val="2"/>
      </rPr>
      <t>in years</t>
    </r>
    <r>
      <rPr>
        <b/>
        <sz val="10"/>
        <color theme="1"/>
        <rFont val="Arial Narrow"/>
        <family val="2"/>
      </rPr>
      <t>)</t>
    </r>
  </si>
  <si>
    <t>Payments per Year</t>
  </si>
  <si>
    <t>Amortization Factor</t>
  </si>
  <si>
    <t>Payment</t>
  </si>
  <si>
    <t>Date of Loan Closing</t>
  </si>
  <si>
    <t>Payment Date</t>
  </si>
  <si>
    <t>Interest</t>
  </si>
  <si>
    <t>Principal</t>
  </si>
  <si>
    <t>Balance</t>
  </si>
  <si>
    <t>Deferral Period</t>
  </si>
  <si>
    <t>Payments /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</si>
</sst>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1" x14ac:knownFonts="1">
    <font>
      <sz val="11"/>
      <color theme="1"/>
      <name val="Calibri"/>
      <family val="2"/>
      <scheme val="minor"/>
    </font>
    <font>
      <sz val="11"/>
      <color theme="1"/>
      <name val="Calibri"/>
      <family val="2"/>
      <scheme val="minor"/>
    </font>
    <font>
      <sz val="18"/>
      <color theme="0"/>
      <name val="Arial"/>
      <family val="2"/>
    </font>
    <font>
      <sz val="11"/>
      <color theme="1"/>
      <name val="Arial"/>
      <family val="2"/>
    </font>
    <font>
      <b/>
      <i/>
      <sz val="11"/>
      <color theme="0"/>
      <name val="Arial"/>
      <family val="2"/>
    </font>
    <font>
      <b/>
      <sz val="10"/>
      <color theme="1"/>
      <name val="Arial Narrow"/>
      <family val="2"/>
    </font>
    <font>
      <b/>
      <sz val="8"/>
      <color theme="1"/>
      <name val="Arial Narrow"/>
      <family val="2"/>
    </font>
    <font>
      <b/>
      <u/>
      <sz val="10"/>
      <color theme="1"/>
      <name val="Arial Narrow"/>
      <family val="2"/>
    </font>
    <font>
      <b/>
      <sz val="11"/>
      <color theme="1"/>
      <name val="Arial Narrow"/>
      <family val="2"/>
    </font>
    <font>
      <sz val="16"/>
      <name val="Arial Black"/>
      <family val="2"/>
    </font>
    <font>
      <b/>
      <sz val="18"/>
      <color theme="1"/>
      <name val="Arial Black"/>
      <family val="2"/>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0" applyFont="1"/>
    <xf numFmtId="44" fontId="3" fillId="0" borderId="4" xfId="1" applyFont="1" applyFill="1" applyBorder="1" applyAlignment="1" applyProtection="1"/>
    <xf numFmtId="44" fontId="3" fillId="0" borderId="8" xfId="1" applyFont="1" applyFill="1" applyBorder="1" applyProtection="1">
      <protection locked="0"/>
    </xf>
    <xf numFmtId="164" fontId="3" fillId="0" borderId="13" xfId="2" applyNumberFormat="1" applyFont="1" applyFill="1" applyBorder="1" applyProtection="1">
      <protection locked="0"/>
    </xf>
    <xf numFmtId="0" fontId="3" fillId="0" borderId="13" xfId="2" applyNumberFormat="1" applyFont="1" applyFill="1" applyBorder="1" applyProtection="1">
      <protection locked="0"/>
    </xf>
    <xf numFmtId="1" fontId="3" fillId="0" borderId="13" xfId="0" applyNumberFormat="1" applyFont="1" applyBorder="1" applyProtection="1">
      <protection locked="0"/>
    </xf>
    <xf numFmtId="14" fontId="3" fillId="0" borderId="18" xfId="0" applyNumberFormat="1" applyFont="1" applyBorder="1" applyProtection="1">
      <protection locked="0"/>
    </xf>
    <xf numFmtId="0" fontId="0" fillId="0" borderId="1" xfId="0" applyBorder="1"/>
    <xf numFmtId="44" fontId="3" fillId="4" borderId="13" xfId="1" applyFont="1" applyFill="1" applyBorder="1"/>
    <xf numFmtId="2" fontId="3" fillId="4" borderId="15" xfId="0" applyNumberFormat="1" applyFont="1" applyFill="1" applyBorder="1"/>
    <xf numFmtId="0" fontId="3" fillId="0" borderId="13" xfId="0" applyFont="1" applyBorder="1" applyProtection="1">
      <protection locked="0"/>
    </xf>
    <xf numFmtId="1" fontId="3" fillId="4" borderId="13" xfId="0" applyNumberFormat="1" applyFont="1" applyFill="1" applyBorder="1"/>
    <xf numFmtId="14" fontId="3" fillId="0" borderId="4" xfId="0" applyNumberFormat="1" applyFont="1" applyBorder="1"/>
    <xf numFmtId="44" fontId="3" fillId="0" borderId="4" xfId="0" applyNumberFormat="1" applyFont="1" applyBorder="1"/>
    <xf numFmtId="0" fontId="4" fillId="2" borderId="5" xfId="1" applyNumberFormat="1" applyFont="1" applyFill="1" applyBorder="1" applyAlignment="1">
      <alignment horizontal="center" vertical="top"/>
    </xf>
    <xf numFmtId="0" fontId="4" fillId="2" borderId="6" xfId="1" applyNumberFormat="1" applyFont="1" applyFill="1" applyBorder="1" applyAlignment="1">
      <alignment horizontal="center" vertical="top"/>
    </xf>
    <xf numFmtId="0" fontId="8" fillId="3" borderId="3" xfId="0" applyFont="1" applyFill="1" applyBorder="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3" fillId="0" borderId="0" xfId="0" quotePrefix="1" applyFont="1"/>
    <xf numFmtId="0" fontId="4" fillId="2" borderId="6" xfId="0" applyFont="1" applyFill="1" applyBorder="1" applyAlignment="1">
      <alignment horizontal="center" vertical="top"/>
    </xf>
    <xf numFmtId="44" fontId="3" fillId="0" borderId="23" xfId="1" applyFont="1" applyFill="1" applyBorder="1" applyAlignment="1" applyProtection="1"/>
    <xf numFmtId="44" fontId="3" fillId="0" borderId="25" xfId="1" applyFont="1" applyFill="1" applyBorder="1" applyAlignment="1" applyProtection="1"/>
    <xf numFmtId="44" fontId="3" fillId="0" borderId="21" xfId="1" applyFont="1" applyFill="1" applyBorder="1" applyAlignment="1" applyProtection="1"/>
    <xf numFmtId="44" fontId="3" fillId="0" borderId="24" xfId="1" applyFont="1" applyFill="1" applyBorder="1" applyAlignment="1" applyProtection="1"/>
    <xf numFmtId="44" fontId="3" fillId="0" borderId="26" xfId="1" applyFont="1" applyFill="1" applyBorder="1" applyAlignment="1" applyProtection="1"/>
    <xf numFmtId="44" fontId="3" fillId="0" borderId="27" xfId="1" applyFont="1" applyFill="1" applyBorder="1" applyAlignment="1" applyProtection="1"/>
    <xf numFmtId="44" fontId="3" fillId="0" borderId="22" xfId="1" applyFont="1" applyFill="1" applyBorder="1" applyAlignment="1" applyProtection="1"/>
    <xf numFmtId="0" fontId="4" fillId="2" borderId="6"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4" fillId="2" borderId="7" xfId="0" applyFont="1" applyFill="1" applyBorder="1" applyAlignment="1">
      <alignment horizontal="center" vertical="top"/>
    </xf>
    <xf numFmtId="0" fontId="9" fillId="0" borderId="10" xfId="0" applyFont="1" applyBorder="1" applyAlignment="1" applyProtection="1">
      <alignment horizontal="center" vertical="center"/>
      <protection locked="0"/>
    </xf>
    <xf numFmtId="0" fontId="5" fillId="4" borderId="2" xfId="0" applyFont="1" applyFill="1" applyBorder="1" applyAlignment="1">
      <alignment horizontal="left" vertical="center"/>
    </xf>
    <xf numFmtId="0" fontId="5" fillId="4" borderId="0" xfId="0" applyFont="1" applyFill="1" applyAlignment="1">
      <alignment horizontal="left" vertical="center"/>
    </xf>
    <xf numFmtId="0" fontId="5" fillId="4" borderId="11" xfId="0" applyFont="1" applyFill="1" applyBorder="1" applyAlignment="1">
      <alignment horizontal="left" vertical="center"/>
    </xf>
    <xf numFmtId="0" fontId="5" fillId="4" borderId="9" xfId="0" applyFont="1" applyFill="1" applyBorder="1" applyAlignment="1">
      <alignment horizontal="left" vertical="center"/>
    </xf>
    <xf numFmtId="0" fontId="5" fillId="4" borderId="19" xfId="0" applyFont="1" applyFill="1" applyBorder="1" applyAlignment="1">
      <alignment horizontal="left" vertical="center"/>
    </xf>
    <xf numFmtId="0" fontId="5" fillId="4" borderId="10" xfId="0" applyFont="1" applyFill="1" applyBorder="1" applyAlignment="1">
      <alignment horizontal="left" vertical="center"/>
    </xf>
    <xf numFmtId="14" fontId="3" fillId="0" borderId="6" xfId="0" applyNumberFormat="1" applyFont="1" applyBorder="1" applyAlignment="1">
      <alignment horizontal="center"/>
    </xf>
    <xf numFmtId="0" fontId="10" fillId="3" borderId="2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I494"/>
  <sheetViews>
    <sheetView showGridLines="0" showRowColHeaders="0" tabSelected="1" workbookViewId="0">
      <pane ySplit="13" topLeftCell="A50" activePane="bottomLeft" state="frozen"/>
      <selection pane="bottomLeft" activeCell="A11" sqref="A11"/>
    </sheetView>
  </sheetViews>
  <sheetFormatPr defaultColWidth="9.08984375" defaultRowHeight="14" x14ac:dyDescent="0.3"/>
  <cols>
    <col min="1" max="3" width="20.6328125" style="1" customWidth="1"/>
    <col min="4" max="4" width="3.6328125" style="1" customWidth="1"/>
    <col min="5" max="6" width="17.36328125" style="1" customWidth="1"/>
    <col min="7" max="7" width="3.6328125" style="1" customWidth="1"/>
    <col min="8" max="8" width="9.08984375" style="1"/>
    <col min="9" max="9" width="11.36328125" style="1" bestFit="1" customWidth="1"/>
    <col min="10" max="16384" width="9.08984375" style="1"/>
  </cols>
  <sheetData>
    <row r="1" spans="1:9" ht="23.25" customHeight="1" thickBot="1" x14ac:dyDescent="0.5">
      <c r="A1" s="31" t="s">
        <v>0</v>
      </c>
      <c r="B1" s="32"/>
      <c r="C1" s="32"/>
      <c r="D1" s="32"/>
      <c r="E1" s="32"/>
      <c r="F1" s="32"/>
      <c r="G1" s="33"/>
    </row>
    <row r="2" spans="1:9" ht="24.9" customHeight="1" thickBot="1" x14ac:dyDescent="0.35">
      <c r="A2" s="35" t="s">
        <v>1</v>
      </c>
      <c r="B2" s="35"/>
      <c r="C2" s="35"/>
      <c r="D2" s="35"/>
      <c r="E2" s="35"/>
      <c r="F2" s="35"/>
      <c r="G2" s="35"/>
    </row>
    <row r="3" spans="1:9" ht="15" customHeight="1" x14ac:dyDescent="0.3">
      <c r="A3" s="3">
        <v>103000</v>
      </c>
      <c r="B3" s="38" t="s">
        <v>2</v>
      </c>
      <c r="C3" s="39"/>
      <c r="D3" s="43" t="s">
        <v>3</v>
      </c>
      <c r="E3" s="44"/>
      <c r="F3" s="44"/>
      <c r="G3" s="45"/>
    </row>
    <row r="4" spans="1:9" ht="15" customHeight="1" x14ac:dyDescent="0.3">
      <c r="A4" s="4">
        <v>7.0000000000000007E-2</v>
      </c>
      <c r="B4" s="36" t="s">
        <v>4</v>
      </c>
      <c r="C4" s="37"/>
      <c r="D4" s="46"/>
      <c r="E4" s="47"/>
      <c r="F4" s="47"/>
      <c r="G4" s="48"/>
    </row>
    <row r="5" spans="1:9" ht="15" customHeight="1" x14ac:dyDescent="0.3">
      <c r="A5" s="5">
        <v>40</v>
      </c>
      <c r="B5" s="36" t="s">
        <v>5</v>
      </c>
      <c r="C5" s="37"/>
      <c r="D5" s="17"/>
      <c r="E5" s="49" t="s">
        <v>6</v>
      </c>
      <c r="F5" s="49"/>
      <c r="G5" s="18"/>
    </row>
    <row r="6" spans="1:9" ht="15" customHeight="1" x14ac:dyDescent="0.3">
      <c r="A6" s="6">
        <v>2</v>
      </c>
      <c r="B6" s="36" t="s">
        <v>7</v>
      </c>
      <c r="C6" s="37"/>
      <c r="D6" s="17"/>
      <c r="E6" s="49"/>
      <c r="F6" s="49"/>
      <c r="G6" s="18"/>
    </row>
    <row r="7" spans="1:9" ht="15" customHeight="1" x14ac:dyDescent="0.3">
      <c r="A7" s="12">
        <f>IF(A5&gt;0,A5-A6,"")</f>
        <v>38</v>
      </c>
      <c r="B7" s="36" t="s">
        <v>8</v>
      </c>
      <c r="C7" s="37"/>
      <c r="D7" s="17"/>
      <c r="E7" s="49"/>
      <c r="F7" s="49"/>
      <c r="G7" s="18"/>
    </row>
    <row r="8" spans="1:9" ht="15" customHeight="1" x14ac:dyDescent="0.3">
      <c r="A8" s="11">
        <v>1</v>
      </c>
      <c r="B8" s="36" t="s">
        <v>9</v>
      </c>
      <c r="C8" s="37"/>
      <c r="D8" s="17"/>
      <c r="E8" s="49"/>
      <c r="F8" s="49"/>
      <c r="G8" s="18"/>
    </row>
    <row r="9" spans="1:9" ht="15" customHeight="1" x14ac:dyDescent="0.3">
      <c r="A9" s="10">
        <f>IF(AND(A3&gt;0,A4&gt;0,A8&gt;0),ROUNDUP(((((A4/1)/A8)/(((1+((A4/1)/A8))^(A7*A8))-1))+((A4/1)/A8))*1000,2),"")</f>
        <v>75.800000000000011</v>
      </c>
      <c r="B9" s="36" t="s">
        <v>10</v>
      </c>
      <c r="C9" s="37"/>
      <c r="D9" s="17"/>
      <c r="E9" s="49"/>
      <c r="F9" s="49"/>
      <c r="G9" s="18"/>
    </row>
    <row r="10" spans="1:9" ht="15" customHeight="1" x14ac:dyDescent="0.3">
      <c r="A10" s="9">
        <f>IF(AND(A3&gt;0,A4&gt;0,A8&gt;0),ROUNDUP((A3/1000)*A9,0),"")</f>
        <v>7808</v>
      </c>
      <c r="B10" s="36" t="s">
        <v>11</v>
      </c>
      <c r="C10" s="37"/>
      <c r="D10" s="17"/>
      <c r="E10" s="49"/>
      <c r="F10" s="49"/>
      <c r="G10" s="18"/>
    </row>
    <row r="11" spans="1:9" ht="15" customHeight="1" thickBot="1" x14ac:dyDescent="0.35">
      <c r="A11" s="7">
        <v>31357</v>
      </c>
      <c r="B11" s="40" t="s">
        <v>12</v>
      </c>
      <c r="C11" s="41"/>
      <c r="D11" s="19"/>
      <c r="E11" s="50"/>
      <c r="F11" s="50"/>
      <c r="G11" s="20"/>
    </row>
    <row r="12" spans="1:9" ht="5.15" customHeight="1" thickBot="1" x14ac:dyDescent="0.35">
      <c r="A12" s="42"/>
      <c r="B12" s="42"/>
      <c r="C12" s="42"/>
      <c r="D12" s="42"/>
      <c r="E12" s="42"/>
      <c r="F12" s="42"/>
      <c r="G12" s="42"/>
    </row>
    <row r="13" spans="1:9" ht="15.75" customHeight="1" thickBot="1" x14ac:dyDescent="0.35">
      <c r="A13" s="15" t="s">
        <v>13</v>
      </c>
      <c r="B13" s="16" t="s">
        <v>11</v>
      </c>
      <c r="C13" s="22" t="s">
        <v>14</v>
      </c>
      <c r="D13" s="30" t="s">
        <v>15</v>
      </c>
      <c r="E13" s="30"/>
      <c r="F13" s="30" t="s">
        <v>16</v>
      </c>
      <c r="G13" s="34"/>
      <c r="I13" s="21"/>
    </row>
    <row r="14" spans="1:9" ht="15" customHeight="1" x14ac:dyDescent="0.3">
      <c r="A14" s="13">
        <f ca="1">IF(AND($A$3&lt;&gt;"",$A$5&lt;&gt;"",$A$8&lt;&gt;""),IF(A6&gt;0,EDATE(A11,12),IF($A$11&lt;&gt;"",EDATE(A11,12/$A$8),TODAY())),"")</f>
        <v>31722</v>
      </c>
      <c r="B14" s="14" t="str">
        <f>IF(AND($A$3&lt;&gt;"",$A$5&lt;&gt;"",$A$8&lt;&gt;""),IF($A$6&gt;0,"Interest Only",IF(EDATE($A$11,$A$6*12)&gt;=$A14,$C14,IF(ROUNDUP(($A$3/1000)*$A$9,0)&lt;F13,ROUNDUP(($A$3/1000)*$A$9,0),F13+IF(OR(MOD(YEAR(A14),400)=0,AND(MOD(YEAR(A14),4)=0,MOD(YEAR(A14),100)&lt;&gt;0)),IF(F13&lt;=0,0,((F13*$A$4/366)*(A14-A13))))))),0)</f>
        <v>Interest Only</v>
      </c>
      <c r="C14" s="2" t="str">
        <f ca="1">IF(AND($A$3&lt;&gt;"",$A$5&lt;&gt;"",$A$8&lt;&gt;""),IF($A$6&gt;0,"Interest Only",IF(OR(MOD(YEAR($A14),400)=0,AND(MOD(YEAR($A14),4)=0,MOD(YEAR($A14),100)&lt;&gt;0)),IF($A$3&lt;=0,0,IF($A$11&lt;&gt;"",($A$3*$A$4/366)*($A14-$A$11),($A$3*$A$4/366)*(TODAY()-EOMONTH(TODAY(),-12/$A$8)))), IF($A$3&lt;=0,0,IF($A$11&lt;&gt;"",($A$3*$A$4/365)*($A14-$A$11),($A$3*$A$4/365)*(TODAY()-EOMONTH(TODAY(),-12/$A$8)))))),0)</f>
        <v>Interest Only</v>
      </c>
      <c r="D14" s="25" t="str">
        <f>IF(AND($A$3&lt;&gt;"",$A$5&lt;&gt;"",$A$8&lt;&gt;""),IF($A$6&gt;0,"Interest Only",$B14-$C14),0)</f>
        <v>Interest Only</v>
      </c>
      <c r="E14" s="29"/>
      <c r="F14" s="25">
        <f>IF(OR(TYPE($D14)&lt;&gt;1,$D14=0,$A$3&lt;=0),IF($D14="Interest Only", $A$3, 0),($A$3-$D14))</f>
        <v>103000</v>
      </c>
      <c r="G14" s="26"/>
    </row>
    <row r="15" spans="1:9" ht="15" customHeight="1" x14ac:dyDescent="0.3">
      <c r="A15" s="13">
        <f ca="1">IF($F14&gt;0,IF($A$6&gt;1,EDATE($A14,12),IF($A$14&lt;&gt;"",EDATE(A14,12/$A$8),"")),"")</f>
        <v>32087</v>
      </c>
      <c r="B15" s="14" t="str">
        <f>IF($F14&gt;0,IF($A$6&gt;1,"Interest Only",IF(EDATE($A$11,$A$6*12)&gt;=$A15,$C15,IF(ROUNDUP(($A$3/1000)*$A$9,0)&lt;F14,ROUNDUP(($A$3/1000)*$A$9,0),F14+IF(OR(MOD(YEAR(A15),400)=0,AND(MOD(YEAR(A15),4)=0,MOD(YEAR(A15),100)&lt;&gt;0)),IF(F14&lt;=0,0,((F14*$A$4/366)*(A15-A14))), IF(F14&lt;=0,0,((F14*$A$4/365)*(A15-A14))))))),0)</f>
        <v>Interest Only</v>
      </c>
      <c r="C15" s="2" t="str">
        <f>IF($F14&gt;0,IF($A$6&gt;1,"Interest Only",IF(OR(MOD(YEAR($A15),400)=0,AND(MOD(YEAR($A15),4)=0,MOD(YEAR($A15),100)&lt;&gt;0)),IF($F14&lt;=0,0,(($F14*$A$4/366)*($A15-$A14))), IF($F14&lt;=0,0,(($F14*$A$4/365)*($A15-$A14))))),0)</f>
        <v>Interest Only</v>
      </c>
      <c r="D15" s="27" t="str">
        <f>IF(AND($F14&gt;0,$A$5&lt;&gt;"",$A$8&lt;&gt;""),IF($A$6&gt;1,"Interest Only",$B15-$C15),0)</f>
        <v>Interest Only</v>
      </c>
      <c r="E15" s="28"/>
      <c r="F15" s="23">
        <f>IF(OR(TYPE(D15)&lt;&gt;1,F14&lt;=0),F14,(F14-D15))</f>
        <v>103000</v>
      </c>
      <c r="G15" s="24"/>
      <c r="H15" s="1" t="str">
        <f>IF(AND($B15&lt;&gt;"",$B15&lt;&gt;"Interest Only"),IF(AND(B15&lt;$A$10,ROUNDDOWN(B15,0)&lt;&gt;0,EDATE($A$11,$A$6*$A$8)&lt;$A15, $D14&lt;&gt;"Interest Only"),"* PAD payment will need to be altered for final payment",""),"")</f>
        <v/>
      </c>
    </row>
    <row r="16" spans="1:9" ht="15" customHeight="1" x14ac:dyDescent="0.3">
      <c r="A16" s="13">
        <f ca="1">IF($F15&gt;0,IF($A$6&gt;2,EDATE($A15,12),IF($A$14&lt;&gt;"",EDATE(A15,12/$A$8),"")),"")</f>
        <v>32453</v>
      </c>
      <c r="B16" s="14">
        <f ca="1">IF($F15&gt;0,IF($A$6&gt;2,"Interest Only",IF(EDATE($A$11,$A$6*12)&gt;=$A16,$C16,IF(ROUNDUP(($A$3/1000)*$A$9,0)&lt;F15,ROUNDUP(($A$3/1000)*$A$9,0),F15+IF(OR(MOD(YEAR(A16),400)=0,AND(MOD(YEAR(A16),4)=0,MOD(YEAR(A16),100)&lt;&gt;0)),IF(F15&lt;=0,0,((F15*$A$4/366)*(A16-A15))), IF(F15&lt;=0,0,((F15*$A$4/365)*(A16-A15))))))),0)</f>
        <v>7808</v>
      </c>
      <c r="C16" s="2">
        <f ca="1">IF($F15&gt;0,IF($A$6&gt;2,"Interest Only",IF(OR(MOD(YEAR($A16),400)=0,AND(MOD(YEAR($A16),4)=0,MOD(YEAR($A16),100)&lt;&gt;0)),IF($F15&lt;=0,0,(($F15*$A$4/366)*($A16-$A15))), IF($F15&lt;=0,0,(($F15*$A$4/365)*($A16-$A15))))),0)</f>
        <v>7210</v>
      </c>
      <c r="D16" s="27">
        <f ca="1">IF(AND($F15&gt;0,$A$5&lt;&gt;"",$A$8&lt;&gt;""),IF($A$6&gt;2,"Interest Only",$B16-$C16),0)</f>
        <v>598</v>
      </c>
      <c r="E16" s="28"/>
      <c r="F16" s="23">
        <f ca="1">IF(OR(TYPE(D16)&lt;&gt;1,F15&lt;=0),F15,(F15-D16))</f>
        <v>102402</v>
      </c>
      <c r="G16" s="24"/>
      <c r="H16" s="1" t="str">
        <f t="shared" ref="H16:H79" ca="1" si="0">IF(AND($B16&lt;&gt;"",$B16&lt;&gt;"Interest Only"),IF(AND(B16&lt;$A$10,ROUNDDOWN(B16,0)&lt;&gt;0,EDATE($A$11,$A$6*$A$8)&lt;$A16, $D15&lt;&gt;"Interest Only"),"* PAD payment will need to be altered for final payment",""),"")</f>
        <v/>
      </c>
    </row>
    <row r="17" spans="1:8" ht="15" customHeight="1" x14ac:dyDescent="0.3">
      <c r="A17" s="13">
        <f ca="1">IF($F16&gt;0,IF($A$6&gt;3,EDATE($A16,12),IF($A$14&lt;&gt;"",EDATE(A16,12/$A$8),"")),"")</f>
        <v>32818</v>
      </c>
      <c r="B17" s="14">
        <f ca="1">IF($F16&gt;0,IF($A$6&gt;3,"Interest Only",IF(EDATE($A$11,$A$6*12)&gt;=$A17,$C17,IF(ROUNDUP(($A$3/1000)*$A$9,0)&lt;F16,ROUNDUP(($A$3/1000)*$A$9,0),F16+IF(OR(MOD(YEAR(A17),400)=0,AND(MOD(YEAR(A17),4)=0,MOD(YEAR(A17),100)&lt;&gt;0)),IF(F16&lt;=0,0,((F16*$A$4/366)*(A17-A16))), IF(F16&lt;=0,0,((F16*$A$4/365)*(A17-A16))))))),0)</f>
        <v>7808</v>
      </c>
      <c r="C17" s="2">
        <f ca="1">IF($F16&gt;0,IF($A$6&gt;3,"Interest Only",IF(OR(MOD(YEAR($A17),400)=0,AND(MOD(YEAR($A17),4)=0,MOD(YEAR($A17),100)&lt;&gt;0)),IF($F16&lt;=0,0,(($F16*$A$4/366)*($A17-$A16))), IF($F16&lt;=0,0,(($F16*$A$4/365)*($A17-$A16))))),0)</f>
        <v>7168.14</v>
      </c>
      <c r="D17" s="27">
        <f ca="1">IF(AND($F16&gt;0,$A$5&lt;&gt;"",$A$8&lt;&gt;""),IF($A$6&gt;3,"Interest Only",$B17-$C17),0)</f>
        <v>639.85999999999967</v>
      </c>
      <c r="E17" s="28"/>
      <c r="F17" s="23">
        <f ca="1">IF(OR(TYPE(D17)&lt;&gt;1,F16&lt;=0),F16,(F16-D17))</f>
        <v>101762.14</v>
      </c>
      <c r="G17" s="24"/>
      <c r="H17" s="1" t="str">
        <f t="shared" ca="1" si="0"/>
        <v/>
      </c>
    </row>
    <row r="18" spans="1:8" ht="15" customHeight="1" x14ac:dyDescent="0.3">
      <c r="A18" s="13">
        <f ca="1">IF($F17&gt;0,IF($A$6&gt;4,EDATE($A17,12),IF($A$14&lt;&gt;"",EDATE(A17,12/$A$8),"")),"")</f>
        <v>33183</v>
      </c>
      <c r="B18" s="14">
        <f ca="1">IF($F17&gt;0,IF($A$6&gt;4,"Interest Only",IF(EDATE($A$11,$A$6*12)&gt;=$A18,$C18,IF(ROUNDUP(($A$3/1000)*$A$9,0)&lt;F17,ROUNDUP(($A$3/1000)*$A$9,0),F17+IF(OR(MOD(YEAR(A18),400)=0,AND(MOD(YEAR(A18),4)=0,MOD(YEAR(A18),100)&lt;&gt;0)),IF(F17&lt;=0,0,((F17*$A$4/366)*(A18-A17))), IF(F17&lt;=0,0,((F17*$A$4/365)*(A18-A17))))))),0)</f>
        <v>7808</v>
      </c>
      <c r="C18" s="2">
        <f ca="1">IF($F17&gt;0,IF($A$6&gt;4,"Interest Only",IF(OR(MOD(YEAR($A18),400)=0,AND(MOD(YEAR($A18),4)=0,MOD(YEAR($A18),100)&lt;&gt;0)),IF($F17&lt;=0,0,(($F17*$A$4/366)*($A18-$A17))), IF($F17&lt;=0,0,(($F17*$A$4/365)*($A18-$A17))))),0)</f>
        <v>7123.3498000000009</v>
      </c>
      <c r="D18" s="27">
        <f ca="1">IF(AND($F17&gt;0,$A$5&lt;&gt;"",$A$8&lt;&gt;""),IF($A$6&gt;4,"Interest Only",$B18-$C18),0)</f>
        <v>684.65019999999913</v>
      </c>
      <c r="E18" s="28"/>
      <c r="F18" s="23">
        <f ca="1">IF(OR(TYPE($D18)&lt;&gt;1,$F17&lt;=0),$F17,($F17-$D18))</f>
        <v>101077.4898</v>
      </c>
      <c r="G18" s="24"/>
      <c r="H18" s="1" t="str">
        <f t="shared" ca="1" si="0"/>
        <v/>
      </c>
    </row>
    <row r="19" spans="1:8" ht="15" customHeight="1" x14ac:dyDescent="0.3">
      <c r="A19" s="13">
        <f t="shared" ref="A19:A79" ca="1" si="1">IF($F18&gt;0,IF($A$14&lt;&gt;"",EDATE(A18,12/$A$8),""),"")</f>
        <v>33548</v>
      </c>
      <c r="B19" s="14">
        <f t="shared" ref="B19:B49" ca="1" si="2">IF($F18&gt;0,IF(EDATE($A$11,$A$6*12)&gt;=$A19,$C19,IF(ROUNDUP(($A$3/1000)*$A$9,0)&lt;F18,ROUNDUP(($A$3/1000)*$A$9,0),F18+IF(OR(MOD(YEAR(A19),400)=0,AND(MOD(YEAR(A19),4)=0,MOD(YEAR(A19),100)&lt;&gt;0)),IF(F18&lt;=0,0,((F18*$A$4/366)*(A19-A18))), IF(F18&lt;=0,0,((F18*$A$4/365)*(A19-A18)))))),0)</f>
        <v>7808</v>
      </c>
      <c r="C19" s="2">
        <f t="shared" ref="C19:C80" ca="1" si="3">IF($F18&gt;0,IF(OR(MOD(YEAR($A19),400)=0,AND(MOD(YEAR($A19),4)=0,MOD(YEAR($A19),100)&lt;&gt;0)),IF($F18&lt;=0,0,(($F18*$A$4/366)*($A19-$A18))), IF($F18&lt;=0,0,(($F18*$A$4/365)*($A19-$A18)))),0)</f>
        <v>7075.4242860000004</v>
      </c>
      <c r="D19" s="27">
        <f ca="1">IF(AND($F18&gt;0,$A$5&lt;&gt;"",$A$8&lt;&gt;""),$B19-$C19,0)</f>
        <v>732.57571399999961</v>
      </c>
      <c r="E19" s="28"/>
      <c r="F19" s="23">
        <f t="shared" ref="F19:F72" ca="1" si="4">IF(OR(TYPE($D19)&lt;&gt;1,$F18&lt;=0),$F18,($F18-$D19))</f>
        <v>100344.91408599999</v>
      </c>
      <c r="G19" s="24"/>
      <c r="H19" s="1" t="str">
        <f t="shared" ca="1" si="0"/>
        <v/>
      </c>
    </row>
    <row r="20" spans="1:8" ht="15" customHeight="1" x14ac:dyDescent="0.3">
      <c r="A20" s="13">
        <f t="shared" ca="1" si="1"/>
        <v>33914</v>
      </c>
      <c r="B20" s="14">
        <f t="shared" ca="1" si="2"/>
        <v>7808</v>
      </c>
      <c r="C20" s="2">
        <f t="shared" ca="1" si="3"/>
        <v>7024.1439860199998</v>
      </c>
      <c r="D20" s="27">
        <f t="shared" ref="D20:D83" ca="1" si="5">IF(AND($F19&gt;0,$A$5&lt;&gt;"",$A$8&lt;&gt;""),$B20-$C20,0)</f>
        <v>783.85601398000017</v>
      </c>
      <c r="E20" s="28"/>
      <c r="F20" s="23">
        <f t="shared" ca="1" si="4"/>
        <v>99561.058072019994</v>
      </c>
      <c r="G20" s="24"/>
      <c r="H20" s="1" t="str">
        <f t="shared" ca="1" si="0"/>
        <v/>
      </c>
    </row>
    <row r="21" spans="1:8" ht="15" customHeight="1" x14ac:dyDescent="0.3">
      <c r="A21" s="13">
        <f t="shared" ca="1" si="1"/>
        <v>34279</v>
      </c>
      <c r="B21" s="14">
        <f t="shared" ca="1" si="2"/>
        <v>7808</v>
      </c>
      <c r="C21" s="2">
        <f t="shared" ca="1" si="3"/>
        <v>6969.2740650413998</v>
      </c>
      <c r="D21" s="27">
        <f t="shared" ca="1" si="5"/>
        <v>838.72593495860019</v>
      </c>
      <c r="E21" s="28"/>
      <c r="F21" s="23">
        <f t="shared" ca="1" si="4"/>
        <v>98722.332137061399</v>
      </c>
      <c r="G21" s="24"/>
      <c r="H21" s="1" t="str">
        <f t="shared" ca="1" si="0"/>
        <v/>
      </c>
    </row>
    <row r="22" spans="1:8" ht="15" customHeight="1" x14ac:dyDescent="0.3">
      <c r="A22" s="13">
        <f t="shared" ca="1" si="1"/>
        <v>34644</v>
      </c>
      <c r="B22" s="14">
        <f t="shared" ca="1" si="2"/>
        <v>7808</v>
      </c>
      <c r="C22" s="2">
        <f t="shared" ca="1" si="3"/>
        <v>6910.5632495942982</v>
      </c>
      <c r="D22" s="27">
        <f t="shared" ca="1" si="5"/>
        <v>897.43675040570179</v>
      </c>
      <c r="E22" s="28"/>
      <c r="F22" s="23">
        <f t="shared" ca="1" si="4"/>
        <v>97824.895386655699</v>
      </c>
      <c r="G22" s="24"/>
      <c r="H22" s="1" t="str">
        <f t="shared" ca="1" si="0"/>
        <v/>
      </c>
    </row>
    <row r="23" spans="1:8" ht="15" customHeight="1" x14ac:dyDescent="0.3">
      <c r="A23" s="13">
        <f t="shared" ca="1" si="1"/>
        <v>35009</v>
      </c>
      <c r="B23" s="14">
        <f t="shared" ca="1" si="2"/>
        <v>7808</v>
      </c>
      <c r="C23" s="2">
        <f t="shared" ca="1" si="3"/>
        <v>6847.7426770659004</v>
      </c>
      <c r="D23" s="27">
        <f t="shared" ca="1" si="5"/>
        <v>960.25732293409965</v>
      </c>
      <c r="E23" s="28"/>
      <c r="F23" s="23">
        <f t="shared" ca="1" si="4"/>
        <v>96864.638063721592</v>
      </c>
      <c r="G23" s="24"/>
      <c r="H23" s="1" t="str">
        <f t="shared" ca="1" si="0"/>
        <v/>
      </c>
    </row>
    <row r="24" spans="1:8" ht="15" customHeight="1" x14ac:dyDescent="0.3">
      <c r="A24" s="13">
        <f t="shared" ca="1" si="1"/>
        <v>35375</v>
      </c>
      <c r="B24" s="14">
        <f t="shared" ca="1" si="2"/>
        <v>7808</v>
      </c>
      <c r="C24" s="2">
        <f t="shared" ca="1" si="3"/>
        <v>6780.5246644605122</v>
      </c>
      <c r="D24" s="27">
        <f t="shared" ca="1" si="5"/>
        <v>1027.4753355394878</v>
      </c>
      <c r="E24" s="28"/>
      <c r="F24" s="23">
        <f t="shared" ca="1" si="4"/>
        <v>95837.162728182098</v>
      </c>
      <c r="G24" s="24"/>
      <c r="H24" s="1" t="str">
        <f t="shared" ca="1" si="0"/>
        <v/>
      </c>
    </row>
    <row r="25" spans="1:8" ht="15" customHeight="1" x14ac:dyDescent="0.3">
      <c r="A25" s="13">
        <f t="shared" ca="1" si="1"/>
        <v>35740</v>
      </c>
      <c r="B25" s="14">
        <f t="shared" ca="1" si="2"/>
        <v>7808</v>
      </c>
      <c r="C25" s="2">
        <f t="shared" ca="1" si="3"/>
        <v>6708.6013909727471</v>
      </c>
      <c r="D25" s="27">
        <f t="shared" ca="1" si="5"/>
        <v>1099.3986090272529</v>
      </c>
      <c r="E25" s="28"/>
      <c r="F25" s="23">
        <f t="shared" ca="1" si="4"/>
        <v>94737.764119154846</v>
      </c>
      <c r="G25" s="24"/>
      <c r="H25" s="1" t="str">
        <f t="shared" ca="1" si="0"/>
        <v/>
      </c>
    </row>
    <row r="26" spans="1:8" ht="15" customHeight="1" x14ac:dyDescent="0.3">
      <c r="A26" s="13">
        <f t="shared" ca="1" si="1"/>
        <v>36105</v>
      </c>
      <c r="B26" s="14">
        <f t="shared" ca="1" si="2"/>
        <v>7808</v>
      </c>
      <c r="C26" s="2">
        <f t="shared" ca="1" si="3"/>
        <v>6631.6434883408401</v>
      </c>
      <c r="D26" s="27">
        <f t="shared" ca="1" si="5"/>
        <v>1176.3565116591599</v>
      </c>
      <c r="E26" s="28"/>
      <c r="F26" s="23">
        <f t="shared" ca="1" si="4"/>
        <v>93561.407607495683</v>
      </c>
      <c r="G26" s="24"/>
      <c r="H26" s="1" t="str">
        <f t="shared" ca="1" si="0"/>
        <v/>
      </c>
    </row>
    <row r="27" spans="1:8" ht="15" customHeight="1" x14ac:dyDescent="0.3">
      <c r="A27" s="13">
        <f t="shared" ca="1" si="1"/>
        <v>36470</v>
      </c>
      <c r="B27" s="14">
        <f t="shared" ca="1" si="2"/>
        <v>7808</v>
      </c>
      <c r="C27" s="2">
        <f t="shared" ca="1" si="3"/>
        <v>6549.2985325246982</v>
      </c>
      <c r="D27" s="27">
        <f t="shared" ca="1" si="5"/>
        <v>1258.7014674753018</v>
      </c>
      <c r="E27" s="28"/>
      <c r="F27" s="23">
        <f t="shared" ca="1" si="4"/>
        <v>92302.706140020382</v>
      </c>
      <c r="G27" s="24"/>
      <c r="H27" s="1" t="str">
        <f t="shared" ca="1" si="0"/>
        <v/>
      </c>
    </row>
    <row r="28" spans="1:8" ht="15" customHeight="1" x14ac:dyDescent="0.3">
      <c r="A28" s="13">
        <f t="shared" ca="1" si="1"/>
        <v>36836</v>
      </c>
      <c r="B28" s="14">
        <f t="shared" ca="1" si="2"/>
        <v>7808</v>
      </c>
      <c r="C28" s="2">
        <f t="shared" ca="1" si="3"/>
        <v>6461.1894298014277</v>
      </c>
      <c r="D28" s="27">
        <f t="shared" ca="1" si="5"/>
        <v>1346.8105701985723</v>
      </c>
      <c r="E28" s="28"/>
      <c r="F28" s="23">
        <f t="shared" ca="1" si="4"/>
        <v>90955.895569821805</v>
      </c>
      <c r="G28" s="24"/>
      <c r="H28" s="1" t="str">
        <f t="shared" ca="1" si="0"/>
        <v/>
      </c>
    </row>
    <row r="29" spans="1:8" ht="15" customHeight="1" x14ac:dyDescent="0.3">
      <c r="A29" s="13">
        <f t="shared" ca="1" si="1"/>
        <v>37201</v>
      </c>
      <c r="B29" s="14">
        <f t="shared" ca="1" si="2"/>
        <v>7808</v>
      </c>
      <c r="C29" s="2">
        <f t="shared" ca="1" si="3"/>
        <v>6366.9126898875274</v>
      </c>
      <c r="D29" s="27">
        <f t="shared" ca="1" si="5"/>
        <v>1441.0873101124726</v>
      </c>
      <c r="E29" s="28"/>
      <c r="F29" s="23">
        <f t="shared" ca="1" si="4"/>
        <v>89514.808259709331</v>
      </c>
      <c r="G29" s="24"/>
      <c r="H29" s="1" t="str">
        <f t="shared" ca="1" si="0"/>
        <v/>
      </c>
    </row>
    <row r="30" spans="1:8" ht="15" customHeight="1" x14ac:dyDescent="0.3">
      <c r="A30" s="13">
        <f t="shared" ca="1" si="1"/>
        <v>37566</v>
      </c>
      <c r="B30" s="14">
        <f t="shared" ca="1" si="2"/>
        <v>7808</v>
      </c>
      <c r="C30" s="2">
        <f t="shared" ca="1" si="3"/>
        <v>6266.0365781796536</v>
      </c>
      <c r="D30" s="27">
        <f t="shared" ca="1" si="5"/>
        <v>1541.9634218203464</v>
      </c>
      <c r="E30" s="28"/>
      <c r="F30" s="23">
        <f t="shared" ca="1" si="4"/>
        <v>87972.844837888988</v>
      </c>
      <c r="G30" s="24"/>
      <c r="H30" s="1" t="str">
        <f t="shared" ca="1" si="0"/>
        <v/>
      </c>
    </row>
    <row r="31" spans="1:8" ht="15" customHeight="1" x14ac:dyDescent="0.3">
      <c r="A31" s="13">
        <f t="shared" ca="1" si="1"/>
        <v>37931</v>
      </c>
      <c r="B31" s="14">
        <f t="shared" ca="1" si="2"/>
        <v>7808</v>
      </c>
      <c r="C31" s="2">
        <f t="shared" ca="1" si="3"/>
        <v>6158.0991386522301</v>
      </c>
      <c r="D31" s="27">
        <f t="shared" ca="1" si="5"/>
        <v>1649.9008613477699</v>
      </c>
      <c r="E31" s="28"/>
      <c r="F31" s="23">
        <f t="shared" ca="1" si="4"/>
        <v>86322.943976541224</v>
      </c>
      <c r="G31" s="24"/>
      <c r="H31" s="1" t="str">
        <f t="shared" ca="1" si="0"/>
        <v/>
      </c>
    </row>
    <row r="32" spans="1:8" ht="15" customHeight="1" x14ac:dyDescent="0.3">
      <c r="A32" s="13">
        <f t="shared" ca="1" si="1"/>
        <v>38297</v>
      </c>
      <c r="B32" s="14">
        <f t="shared" ca="1" si="2"/>
        <v>7808</v>
      </c>
      <c r="C32" s="2">
        <f t="shared" ca="1" si="3"/>
        <v>6042.606078357886</v>
      </c>
      <c r="D32" s="27">
        <f t="shared" ca="1" si="5"/>
        <v>1765.393921642114</v>
      </c>
      <c r="E32" s="28"/>
      <c r="F32" s="23">
        <f t="shared" ca="1" si="4"/>
        <v>84557.550054899111</v>
      </c>
      <c r="G32" s="24"/>
      <c r="H32" s="1" t="str">
        <f t="shared" ca="1" si="0"/>
        <v/>
      </c>
    </row>
    <row r="33" spans="1:8" ht="15" customHeight="1" x14ac:dyDescent="0.3">
      <c r="A33" s="13">
        <f t="shared" ca="1" si="1"/>
        <v>38662</v>
      </c>
      <c r="B33" s="14">
        <f t="shared" ca="1" si="2"/>
        <v>7808</v>
      </c>
      <c r="C33" s="2">
        <f t="shared" ca="1" si="3"/>
        <v>5919.0285038429374</v>
      </c>
      <c r="D33" s="27">
        <f t="shared" ca="1" si="5"/>
        <v>1888.9714961570626</v>
      </c>
      <c r="E33" s="28"/>
      <c r="F33" s="23">
        <f t="shared" ca="1" si="4"/>
        <v>82668.578558742054</v>
      </c>
      <c r="G33" s="24"/>
      <c r="H33" s="1" t="str">
        <f t="shared" ca="1" si="0"/>
        <v/>
      </c>
    </row>
    <row r="34" spans="1:8" ht="15" customHeight="1" x14ac:dyDescent="0.3">
      <c r="A34" s="13">
        <f t="shared" ca="1" si="1"/>
        <v>39027</v>
      </c>
      <c r="B34" s="14">
        <f t="shared" ca="1" si="2"/>
        <v>7808</v>
      </c>
      <c r="C34" s="2">
        <f t="shared" ca="1" si="3"/>
        <v>5786.8004991119442</v>
      </c>
      <c r="D34" s="27">
        <f t="shared" ca="1" si="5"/>
        <v>2021.1995008880558</v>
      </c>
      <c r="E34" s="28"/>
      <c r="F34" s="23">
        <f t="shared" ca="1" si="4"/>
        <v>80647.379057853992</v>
      </c>
      <c r="G34" s="24"/>
      <c r="H34" s="1" t="str">
        <f t="shared" ca="1" si="0"/>
        <v/>
      </c>
    </row>
    <row r="35" spans="1:8" ht="15" customHeight="1" x14ac:dyDescent="0.3">
      <c r="A35" s="13">
        <f t="shared" ca="1" si="1"/>
        <v>39392</v>
      </c>
      <c r="B35" s="14">
        <f t="shared" ca="1" si="2"/>
        <v>7808</v>
      </c>
      <c r="C35" s="2">
        <f t="shared" ca="1" si="3"/>
        <v>5645.3165340497799</v>
      </c>
      <c r="D35" s="27">
        <f t="shared" ca="1" si="5"/>
        <v>2162.6834659502201</v>
      </c>
      <c r="E35" s="28"/>
      <c r="F35" s="23">
        <f t="shared" ca="1" si="4"/>
        <v>78484.695591903772</v>
      </c>
      <c r="G35" s="24"/>
      <c r="H35" s="1" t="str">
        <f t="shared" ca="1" si="0"/>
        <v/>
      </c>
    </row>
    <row r="36" spans="1:8" ht="15" customHeight="1" x14ac:dyDescent="0.3">
      <c r="A36" s="13">
        <f t="shared" ca="1" si="1"/>
        <v>39758</v>
      </c>
      <c r="B36" s="14">
        <f t="shared" ca="1" si="2"/>
        <v>7808</v>
      </c>
      <c r="C36" s="2">
        <f t="shared" ca="1" si="3"/>
        <v>5493.9286914332642</v>
      </c>
      <c r="D36" s="27">
        <f t="shared" ca="1" si="5"/>
        <v>2314.0713085667358</v>
      </c>
      <c r="E36" s="28"/>
      <c r="F36" s="23">
        <f t="shared" ca="1" si="4"/>
        <v>76170.624283337034</v>
      </c>
      <c r="G36" s="24"/>
      <c r="H36" s="1" t="str">
        <f t="shared" ca="1" si="0"/>
        <v/>
      </c>
    </row>
    <row r="37" spans="1:8" ht="15" customHeight="1" x14ac:dyDescent="0.3">
      <c r="A37" s="13">
        <f t="shared" ca="1" si="1"/>
        <v>40123</v>
      </c>
      <c r="B37" s="14">
        <f t="shared" ca="1" si="2"/>
        <v>7808</v>
      </c>
      <c r="C37" s="2">
        <f t="shared" ca="1" si="3"/>
        <v>5331.9436998335932</v>
      </c>
      <c r="D37" s="27">
        <f t="shared" ca="1" si="5"/>
        <v>2476.0563001664068</v>
      </c>
      <c r="E37" s="28"/>
      <c r="F37" s="23">
        <f t="shared" ca="1" si="4"/>
        <v>73694.567983170622</v>
      </c>
      <c r="G37" s="24"/>
      <c r="H37" s="1" t="str">
        <f t="shared" ca="1" si="0"/>
        <v/>
      </c>
    </row>
    <row r="38" spans="1:8" ht="15" customHeight="1" x14ac:dyDescent="0.3">
      <c r="A38" s="13">
        <f t="shared" ca="1" si="1"/>
        <v>40488</v>
      </c>
      <c r="B38" s="14">
        <f t="shared" ca="1" si="2"/>
        <v>7808</v>
      </c>
      <c r="C38" s="2">
        <f t="shared" ca="1" si="3"/>
        <v>5158.6197588219438</v>
      </c>
      <c r="D38" s="27">
        <f t="shared" ca="1" si="5"/>
        <v>2649.3802411780562</v>
      </c>
      <c r="E38" s="28"/>
      <c r="F38" s="23">
        <f t="shared" ca="1" si="4"/>
        <v>71045.187741992559</v>
      </c>
      <c r="G38" s="24"/>
      <c r="H38" s="1" t="str">
        <f t="shared" ca="1" si="0"/>
        <v/>
      </c>
    </row>
    <row r="39" spans="1:8" ht="15" customHeight="1" x14ac:dyDescent="0.3">
      <c r="A39" s="13">
        <f t="shared" ca="1" si="1"/>
        <v>40853</v>
      </c>
      <c r="B39" s="14">
        <f t="shared" ca="1" si="2"/>
        <v>7808</v>
      </c>
      <c r="C39" s="2">
        <f t="shared" ca="1" si="3"/>
        <v>4973.1631419394798</v>
      </c>
      <c r="D39" s="27">
        <f t="shared" ca="1" si="5"/>
        <v>2834.8368580605202</v>
      </c>
      <c r="E39" s="28"/>
      <c r="F39" s="23">
        <f t="shared" ca="1" si="4"/>
        <v>68210.350883932042</v>
      </c>
      <c r="G39" s="24"/>
      <c r="H39" s="1" t="str">
        <f t="shared" ca="1" si="0"/>
        <v/>
      </c>
    </row>
    <row r="40" spans="1:8" ht="15" customHeight="1" x14ac:dyDescent="0.3">
      <c r="A40" s="13">
        <f t="shared" ca="1" si="1"/>
        <v>41219</v>
      </c>
      <c r="B40" s="14">
        <f t="shared" ca="1" si="2"/>
        <v>7808</v>
      </c>
      <c r="C40" s="2">
        <f t="shared" ca="1" si="3"/>
        <v>4774.7245618752431</v>
      </c>
      <c r="D40" s="27">
        <f t="shared" ca="1" si="5"/>
        <v>3033.2754381247569</v>
      </c>
      <c r="E40" s="28"/>
      <c r="F40" s="23">
        <f t="shared" ca="1" si="4"/>
        <v>65177.075445807284</v>
      </c>
      <c r="G40" s="24"/>
      <c r="H40" s="1" t="str">
        <f t="shared" ca="1" si="0"/>
        <v/>
      </c>
    </row>
    <row r="41" spans="1:8" ht="15" customHeight="1" x14ac:dyDescent="0.3">
      <c r="A41" s="13">
        <f t="shared" ca="1" si="1"/>
        <v>41584</v>
      </c>
      <c r="B41" s="14">
        <f t="shared" ca="1" si="2"/>
        <v>7808</v>
      </c>
      <c r="C41" s="2">
        <f t="shared" ca="1" si="3"/>
        <v>4562.3952812065099</v>
      </c>
      <c r="D41" s="27">
        <f t="shared" ca="1" si="5"/>
        <v>3245.6047187934901</v>
      </c>
      <c r="E41" s="28"/>
      <c r="F41" s="23">
        <f t="shared" ca="1" si="4"/>
        <v>61931.470727013795</v>
      </c>
      <c r="G41" s="24"/>
      <c r="H41" s="1" t="str">
        <f t="shared" ca="1" si="0"/>
        <v/>
      </c>
    </row>
    <row r="42" spans="1:8" ht="15" customHeight="1" x14ac:dyDescent="0.3">
      <c r="A42" s="13">
        <f t="shared" ca="1" si="1"/>
        <v>41949</v>
      </c>
      <c r="B42" s="14">
        <f t="shared" ca="1" si="2"/>
        <v>7808</v>
      </c>
      <c r="C42" s="2">
        <f t="shared" ca="1" si="3"/>
        <v>4335.2029508909663</v>
      </c>
      <c r="D42" s="27">
        <f t="shared" ca="1" si="5"/>
        <v>3472.7970491090337</v>
      </c>
      <c r="E42" s="28"/>
      <c r="F42" s="23">
        <f t="shared" ca="1" si="4"/>
        <v>58458.673677904764</v>
      </c>
      <c r="G42" s="24"/>
      <c r="H42" s="1" t="str">
        <f t="shared" ca="1" si="0"/>
        <v/>
      </c>
    </row>
    <row r="43" spans="1:8" ht="15" customHeight="1" x14ac:dyDescent="0.3">
      <c r="A43" s="13">
        <f t="shared" ca="1" si="1"/>
        <v>42314</v>
      </c>
      <c r="B43" s="14">
        <f t="shared" ca="1" si="2"/>
        <v>7808</v>
      </c>
      <c r="C43" s="2">
        <f t="shared" ca="1" si="3"/>
        <v>4092.1071574533339</v>
      </c>
      <c r="D43" s="27">
        <f t="shared" ca="1" si="5"/>
        <v>3715.8928425466661</v>
      </c>
      <c r="E43" s="28"/>
      <c r="F43" s="23">
        <f t="shared" ca="1" si="4"/>
        <v>54742.780835358099</v>
      </c>
      <c r="G43" s="24"/>
      <c r="H43" s="1" t="str">
        <f t="shared" ca="1" si="0"/>
        <v/>
      </c>
    </row>
    <row r="44" spans="1:8" ht="15" customHeight="1" x14ac:dyDescent="0.3">
      <c r="A44" s="13">
        <f t="shared" ca="1" si="1"/>
        <v>42680</v>
      </c>
      <c r="B44" s="14">
        <f t="shared" ca="1" si="2"/>
        <v>7808</v>
      </c>
      <c r="C44" s="2">
        <f t="shared" ca="1" si="3"/>
        <v>3831.9946584750669</v>
      </c>
      <c r="D44" s="27">
        <f t="shared" ca="1" si="5"/>
        <v>3976.0053415249331</v>
      </c>
      <c r="E44" s="28"/>
      <c r="F44" s="23">
        <f t="shared" ca="1" si="4"/>
        <v>50766.775493833164</v>
      </c>
      <c r="G44" s="24"/>
      <c r="H44" s="1" t="str">
        <f t="shared" ca="1" si="0"/>
        <v/>
      </c>
    </row>
    <row r="45" spans="1:8" ht="15" customHeight="1" x14ac:dyDescent="0.3">
      <c r="A45" s="13">
        <f t="shared" ca="1" si="1"/>
        <v>43045</v>
      </c>
      <c r="B45" s="14">
        <f t="shared" ca="1" si="2"/>
        <v>7808</v>
      </c>
      <c r="C45" s="2">
        <f t="shared" ca="1" si="3"/>
        <v>3553.6742845683216</v>
      </c>
      <c r="D45" s="27">
        <f t="shared" ca="1" si="5"/>
        <v>4254.325715431678</v>
      </c>
      <c r="E45" s="28"/>
      <c r="F45" s="23">
        <f t="shared" ca="1" si="4"/>
        <v>46512.449778401482</v>
      </c>
      <c r="G45" s="24"/>
      <c r="H45" s="1" t="str">
        <f t="shared" ca="1" si="0"/>
        <v/>
      </c>
    </row>
    <row r="46" spans="1:8" ht="15" customHeight="1" x14ac:dyDescent="0.3">
      <c r="A46" s="13">
        <f t="shared" ca="1" si="1"/>
        <v>43410</v>
      </c>
      <c r="B46" s="14">
        <f t="shared" ca="1" si="2"/>
        <v>7808</v>
      </c>
      <c r="C46" s="2">
        <f t="shared" ca="1" si="3"/>
        <v>3255.8714844881042</v>
      </c>
      <c r="D46" s="27">
        <f t="shared" ca="1" si="5"/>
        <v>4552.1285155118958</v>
      </c>
      <c r="E46" s="28"/>
      <c r="F46" s="23">
        <f t="shared" ca="1" si="4"/>
        <v>41960.321262889585</v>
      </c>
      <c r="G46" s="24"/>
      <c r="H46" s="1" t="str">
        <f t="shared" ca="1" si="0"/>
        <v/>
      </c>
    </row>
    <row r="47" spans="1:8" ht="15" customHeight="1" x14ac:dyDescent="0.3">
      <c r="A47" s="13">
        <f t="shared" ca="1" si="1"/>
        <v>43775</v>
      </c>
      <c r="B47" s="14">
        <f t="shared" ca="1" si="2"/>
        <v>7808</v>
      </c>
      <c r="C47" s="2">
        <f t="shared" ca="1" si="3"/>
        <v>2937.2224884022708</v>
      </c>
      <c r="D47" s="27">
        <f t="shared" ca="1" si="5"/>
        <v>4870.7775115977292</v>
      </c>
      <c r="E47" s="28"/>
      <c r="F47" s="23">
        <f t="shared" ca="1" si="4"/>
        <v>37089.543751291858</v>
      </c>
      <c r="G47" s="24"/>
      <c r="H47" s="1" t="str">
        <f t="shared" ca="1" si="0"/>
        <v/>
      </c>
    </row>
    <row r="48" spans="1:8" ht="15" customHeight="1" x14ac:dyDescent="0.3">
      <c r="A48" s="13">
        <f t="shared" ca="1" si="1"/>
        <v>44141</v>
      </c>
      <c r="B48" s="14">
        <f t="shared" ca="1" si="2"/>
        <v>7808</v>
      </c>
      <c r="C48" s="2">
        <f t="shared" ca="1" si="3"/>
        <v>2596.2680625904304</v>
      </c>
      <c r="D48" s="27">
        <f t="shared" ca="1" si="5"/>
        <v>5211.7319374095696</v>
      </c>
      <c r="E48" s="28"/>
      <c r="F48" s="23">
        <f t="shared" ca="1" si="4"/>
        <v>31877.81181388229</v>
      </c>
      <c r="G48" s="24"/>
      <c r="H48" s="1" t="str">
        <f t="shared" ca="1" si="0"/>
        <v/>
      </c>
    </row>
    <row r="49" spans="1:8" ht="15" customHeight="1" x14ac:dyDescent="0.3">
      <c r="A49" s="13">
        <f t="shared" ca="1" si="1"/>
        <v>44506</v>
      </c>
      <c r="B49" s="14">
        <f t="shared" ca="1" si="2"/>
        <v>7808</v>
      </c>
      <c r="C49" s="2">
        <f t="shared" ca="1" si="3"/>
        <v>2231.4468269717604</v>
      </c>
      <c r="D49" s="27">
        <f t="shared" ca="1" si="5"/>
        <v>5576.5531730282401</v>
      </c>
      <c r="E49" s="28"/>
      <c r="F49" s="23">
        <f t="shared" ca="1" si="4"/>
        <v>26301.258640854052</v>
      </c>
      <c r="G49" s="24"/>
      <c r="H49" s="1" t="str">
        <f t="shared" ca="1" si="0"/>
        <v/>
      </c>
    </row>
    <row r="50" spans="1:8" ht="15" customHeight="1" x14ac:dyDescent="0.3">
      <c r="A50" s="13">
        <f t="shared" ca="1" si="1"/>
        <v>44871</v>
      </c>
      <c r="B50" s="14">
        <f t="shared" ref="B50:B72" ca="1" si="6">IF($F49&gt;0,IF(EDATE($A$11,$A$6*12)&gt;$A50,$C50,IF(ROUNDUP(($A$3/1000)*$A$9,0)&lt;F49,ROUNDUP(($A$3/1000)*$A$9,0),F49+IF(OR(MOD(YEAR(A50),400)=0,AND(MOD(YEAR(A50),4)=0,MOD(YEAR(A50),100)&lt;&gt;0)),IF(F49&lt;=0,0,((F49*$A$4/366)*(A50-A49))), IF(F49&lt;=0,0,((F49*$A$4/365)*(A50-A49)))))),0)</f>
        <v>7808</v>
      </c>
      <c r="C50" s="2">
        <f t="shared" ca="1" si="3"/>
        <v>1841.0881048597837</v>
      </c>
      <c r="D50" s="27">
        <f t="shared" ca="1" si="5"/>
        <v>5966.9118951402161</v>
      </c>
      <c r="E50" s="28"/>
      <c r="F50" s="23">
        <f t="shared" ca="1" si="4"/>
        <v>20334.346745713836</v>
      </c>
      <c r="G50" s="24"/>
      <c r="H50" s="1" t="str">
        <f t="shared" ca="1" si="0"/>
        <v/>
      </c>
    </row>
    <row r="51" spans="1:8" ht="15" customHeight="1" x14ac:dyDescent="0.3">
      <c r="A51" s="13">
        <f t="shared" ca="1" si="1"/>
        <v>45236</v>
      </c>
      <c r="B51" s="14">
        <f t="shared" ca="1" si="6"/>
        <v>7808</v>
      </c>
      <c r="C51" s="2">
        <f t="shared" ca="1" si="3"/>
        <v>1423.4042721999685</v>
      </c>
      <c r="D51" s="27">
        <f t="shared" ca="1" si="5"/>
        <v>6384.5957278000315</v>
      </c>
      <c r="E51" s="28"/>
      <c r="F51" s="23">
        <f t="shared" ca="1" si="4"/>
        <v>13949.751017913804</v>
      </c>
      <c r="G51" s="24"/>
      <c r="H51" s="1" t="str">
        <f t="shared" ca="1" si="0"/>
        <v/>
      </c>
    </row>
    <row r="52" spans="1:8" ht="15" customHeight="1" x14ac:dyDescent="0.3">
      <c r="A52" s="13">
        <f t="shared" ca="1" si="1"/>
        <v>45602</v>
      </c>
      <c r="B52" s="14">
        <f t="shared" ca="1" si="6"/>
        <v>7808</v>
      </c>
      <c r="C52" s="2">
        <f t="shared" ca="1" si="3"/>
        <v>976.4825712539664</v>
      </c>
      <c r="D52" s="27">
        <f t="shared" ca="1" si="5"/>
        <v>6831.5174287460341</v>
      </c>
      <c r="E52" s="28"/>
      <c r="F52" s="23">
        <f t="shared" ca="1" si="4"/>
        <v>7118.2335891677703</v>
      </c>
      <c r="G52" s="24"/>
      <c r="H52" s="1" t="str">
        <f t="shared" ca="1" si="0"/>
        <v/>
      </c>
    </row>
    <row r="53" spans="1:8" ht="15" customHeight="1" x14ac:dyDescent="0.3">
      <c r="A53" s="13">
        <f t="shared" ca="1" si="1"/>
        <v>45967</v>
      </c>
      <c r="B53" s="14">
        <f t="shared" ca="1" si="6"/>
        <v>7616.5099404095145</v>
      </c>
      <c r="C53" s="2">
        <f t="shared" ca="1" si="3"/>
        <v>498.27635124174395</v>
      </c>
      <c r="D53" s="27">
        <f t="shared" ca="1" si="5"/>
        <v>7118.2335891677703</v>
      </c>
      <c r="E53" s="28"/>
      <c r="F53" s="23">
        <f t="shared" ca="1" si="4"/>
        <v>0</v>
      </c>
      <c r="G53" s="24"/>
      <c r="H53" s="1" t="str">
        <f t="shared" ca="1" si="0"/>
        <v>* PAD payment will need to be altered for final payment</v>
      </c>
    </row>
    <row r="54" spans="1:8" ht="15" customHeight="1" x14ac:dyDescent="0.3">
      <c r="A54" s="13" t="str">
        <f t="shared" ca="1" si="1"/>
        <v/>
      </c>
      <c r="B54" s="14">
        <f t="shared" ca="1" si="6"/>
        <v>0</v>
      </c>
      <c r="C54" s="2">
        <f t="shared" ca="1" si="3"/>
        <v>0</v>
      </c>
      <c r="D54" s="27">
        <f t="shared" ca="1" si="5"/>
        <v>0</v>
      </c>
      <c r="E54" s="28"/>
      <c r="F54" s="23">
        <f t="shared" ca="1" si="4"/>
        <v>0</v>
      </c>
      <c r="G54" s="24"/>
      <c r="H54" s="1" t="str">
        <f t="shared" ca="1" si="0"/>
        <v/>
      </c>
    </row>
    <row r="55" spans="1:8" ht="15" customHeight="1" x14ac:dyDescent="0.3">
      <c r="A55" s="13" t="str">
        <f t="shared" ca="1" si="1"/>
        <v/>
      </c>
      <c r="B55" s="14">
        <f t="shared" ca="1" si="6"/>
        <v>0</v>
      </c>
      <c r="C55" s="2">
        <f t="shared" ca="1" si="3"/>
        <v>0</v>
      </c>
      <c r="D55" s="27">
        <f t="shared" ca="1" si="5"/>
        <v>0</v>
      </c>
      <c r="E55" s="28"/>
      <c r="F55" s="23">
        <f t="shared" ca="1" si="4"/>
        <v>0</v>
      </c>
      <c r="G55" s="24"/>
      <c r="H55" s="1" t="str">
        <f t="shared" ca="1" si="0"/>
        <v/>
      </c>
    </row>
    <row r="56" spans="1:8" ht="15" customHeight="1" x14ac:dyDescent="0.3">
      <c r="A56" s="13" t="str">
        <f t="shared" ca="1" si="1"/>
        <v/>
      </c>
      <c r="B56" s="14">
        <f t="shared" ca="1" si="6"/>
        <v>0</v>
      </c>
      <c r="C56" s="2">
        <f t="shared" ca="1" si="3"/>
        <v>0</v>
      </c>
      <c r="D56" s="27">
        <f t="shared" ca="1" si="5"/>
        <v>0</v>
      </c>
      <c r="E56" s="28"/>
      <c r="F56" s="23">
        <f t="shared" ca="1" si="4"/>
        <v>0</v>
      </c>
      <c r="G56" s="24"/>
      <c r="H56" s="1" t="str">
        <f t="shared" ca="1" si="0"/>
        <v/>
      </c>
    </row>
    <row r="57" spans="1:8" ht="15" customHeight="1" x14ac:dyDescent="0.3">
      <c r="A57" s="13" t="str">
        <f t="shared" ca="1" si="1"/>
        <v/>
      </c>
      <c r="B57" s="14">
        <f t="shared" ca="1" si="6"/>
        <v>0</v>
      </c>
      <c r="C57" s="2">
        <f t="shared" ca="1" si="3"/>
        <v>0</v>
      </c>
      <c r="D57" s="27">
        <f t="shared" ca="1" si="5"/>
        <v>0</v>
      </c>
      <c r="E57" s="28"/>
      <c r="F57" s="23">
        <f t="shared" ca="1" si="4"/>
        <v>0</v>
      </c>
      <c r="G57" s="24"/>
      <c r="H57" s="1" t="str">
        <f t="shared" ca="1" si="0"/>
        <v/>
      </c>
    </row>
    <row r="58" spans="1:8" ht="15" customHeight="1" x14ac:dyDescent="0.3">
      <c r="A58" s="13" t="str">
        <f t="shared" ca="1" si="1"/>
        <v/>
      </c>
      <c r="B58" s="14">
        <f t="shared" ca="1" si="6"/>
        <v>0</v>
      </c>
      <c r="C58" s="2">
        <f t="shared" ca="1" si="3"/>
        <v>0</v>
      </c>
      <c r="D58" s="27">
        <f t="shared" ca="1" si="5"/>
        <v>0</v>
      </c>
      <c r="E58" s="28"/>
      <c r="F58" s="23">
        <f t="shared" ca="1" si="4"/>
        <v>0</v>
      </c>
      <c r="G58" s="24"/>
      <c r="H58" s="1" t="str">
        <f t="shared" ca="1" si="0"/>
        <v/>
      </c>
    </row>
    <row r="59" spans="1:8" ht="15" customHeight="1" x14ac:dyDescent="0.3">
      <c r="A59" s="13" t="str">
        <f t="shared" ca="1" si="1"/>
        <v/>
      </c>
      <c r="B59" s="14">
        <f t="shared" ca="1" si="6"/>
        <v>0</v>
      </c>
      <c r="C59" s="2">
        <f t="shared" ca="1" si="3"/>
        <v>0</v>
      </c>
      <c r="D59" s="27">
        <f t="shared" ca="1" si="5"/>
        <v>0</v>
      </c>
      <c r="E59" s="28"/>
      <c r="F59" s="23">
        <f t="shared" ca="1" si="4"/>
        <v>0</v>
      </c>
      <c r="G59" s="24"/>
      <c r="H59" s="1" t="str">
        <f t="shared" ca="1" si="0"/>
        <v/>
      </c>
    </row>
    <row r="60" spans="1:8" ht="15" customHeight="1" x14ac:dyDescent="0.3">
      <c r="A60" s="13" t="str">
        <f t="shared" ca="1" si="1"/>
        <v/>
      </c>
      <c r="B60" s="14">
        <f t="shared" ca="1" si="6"/>
        <v>0</v>
      </c>
      <c r="C60" s="2">
        <f t="shared" ca="1" si="3"/>
        <v>0</v>
      </c>
      <c r="D60" s="27">
        <f t="shared" ca="1" si="5"/>
        <v>0</v>
      </c>
      <c r="E60" s="28"/>
      <c r="F60" s="23">
        <f t="shared" ca="1" si="4"/>
        <v>0</v>
      </c>
      <c r="G60" s="24"/>
      <c r="H60" s="1" t="str">
        <f t="shared" ca="1" si="0"/>
        <v/>
      </c>
    </row>
    <row r="61" spans="1:8" ht="15" customHeight="1" x14ac:dyDescent="0.3">
      <c r="A61" s="13" t="str">
        <f t="shared" ca="1" si="1"/>
        <v/>
      </c>
      <c r="B61" s="14">
        <f t="shared" ca="1" si="6"/>
        <v>0</v>
      </c>
      <c r="C61" s="2">
        <f t="shared" ca="1" si="3"/>
        <v>0</v>
      </c>
      <c r="D61" s="27">
        <f t="shared" ca="1" si="5"/>
        <v>0</v>
      </c>
      <c r="E61" s="28"/>
      <c r="F61" s="23">
        <f t="shared" ca="1" si="4"/>
        <v>0</v>
      </c>
      <c r="G61" s="24"/>
      <c r="H61" s="1" t="str">
        <f t="shared" ca="1" si="0"/>
        <v/>
      </c>
    </row>
    <row r="62" spans="1:8" ht="15" customHeight="1" x14ac:dyDescent="0.3">
      <c r="A62" s="13" t="str">
        <f t="shared" ca="1" si="1"/>
        <v/>
      </c>
      <c r="B62" s="14">
        <f t="shared" ca="1" si="6"/>
        <v>0</v>
      </c>
      <c r="C62" s="2">
        <f t="shared" ca="1" si="3"/>
        <v>0</v>
      </c>
      <c r="D62" s="27">
        <f t="shared" ca="1" si="5"/>
        <v>0</v>
      </c>
      <c r="E62" s="28"/>
      <c r="F62" s="23">
        <f t="shared" ca="1" si="4"/>
        <v>0</v>
      </c>
      <c r="G62" s="24"/>
      <c r="H62" s="1" t="str">
        <f t="shared" ca="1" si="0"/>
        <v/>
      </c>
    </row>
    <row r="63" spans="1:8" ht="15" customHeight="1" x14ac:dyDescent="0.3">
      <c r="A63" s="13" t="str">
        <f t="shared" ca="1" si="1"/>
        <v/>
      </c>
      <c r="B63" s="14">
        <f t="shared" ca="1" si="6"/>
        <v>0</v>
      </c>
      <c r="C63" s="2">
        <f t="shared" ca="1" si="3"/>
        <v>0</v>
      </c>
      <c r="D63" s="27">
        <f t="shared" ca="1" si="5"/>
        <v>0</v>
      </c>
      <c r="E63" s="28"/>
      <c r="F63" s="23">
        <f t="shared" ca="1" si="4"/>
        <v>0</v>
      </c>
      <c r="G63" s="24"/>
      <c r="H63" s="1" t="str">
        <f t="shared" ca="1" si="0"/>
        <v/>
      </c>
    </row>
    <row r="64" spans="1:8" ht="15" customHeight="1" x14ac:dyDescent="0.3">
      <c r="A64" s="13" t="str">
        <f t="shared" ca="1" si="1"/>
        <v/>
      </c>
      <c r="B64" s="14">
        <f t="shared" ca="1" si="6"/>
        <v>0</v>
      </c>
      <c r="C64" s="2">
        <f t="shared" ca="1" si="3"/>
        <v>0</v>
      </c>
      <c r="D64" s="27">
        <f t="shared" ca="1" si="5"/>
        <v>0</v>
      </c>
      <c r="E64" s="28"/>
      <c r="F64" s="23">
        <f t="shared" ca="1" si="4"/>
        <v>0</v>
      </c>
      <c r="G64" s="24"/>
      <c r="H64" s="1" t="str">
        <f t="shared" ca="1" si="0"/>
        <v/>
      </c>
    </row>
    <row r="65" spans="1:8" ht="15" customHeight="1" x14ac:dyDescent="0.3">
      <c r="A65" s="13" t="str">
        <f t="shared" ca="1" si="1"/>
        <v/>
      </c>
      <c r="B65" s="14">
        <f t="shared" ca="1" si="6"/>
        <v>0</v>
      </c>
      <c r="C65" s="2">
        <f t="shared" ca="1" si="3"/>
        <v>0</v>
      </c>
      <c r="D65" s="27">
        <f t="shared" ca="1" si="5"/>
        <v>0</v>
      </c>
      <c r="E65" s="28"/>
      <c r="F65" s="23">
        <f t="shared" ca="1" si="4"/>
        <v>0</v>
      </c>
      <c r="G65" s="24"/>
      <c r="H65" s="1" t="str">
        <f t="shared" ca="1" si="0"/>
        <v/>
      </c>
    </row>
    <row r="66" spans="1:8" ht="15" customHeight="1" x14ac:dyDescent="0.3">
      <c r="A66" s="13" t="str">
        <f t="shared" ca="1" si="1"/>
        <v/>
      </c>
      <c r="B66" s="14">
        <f t="shared" ca="1" si="6"/>
        <v>0</v>
      </c>
      <c r="C66" s="2">
        <f t="shared" ca="1" si="3"/>
        <v>0</v>
      </c>
      <c r="D66" s="27">
        <f t="shared" ca="1" si="5"/>
        <v>0</v>
      </c>
      <c r="E66" s="28"/>
      <c r="F66" s="23">
        <f t="shared" ca="1" si="4"/>
        <v>0</v>
      </c>
      <c r="G66" s="24"/>
      <c r="H66" s="1" t="str">
        <f t="shared" ca="1" si="0"/>
        <v/>
      </c>
    </row>
    <row r="67" spans="1:8" ht="15" customHeight="1" x14ac:dyDescent="0.3">
      <c r="A67" s="13" t="str">
        <f t="shared" ca="1" si="1"/>
        <v/>
      </c>
      <c r="B67" s="14">
        <f t="shared" ca="1" si="6"/>
        <v>0</v>
      </c>
      <c r="C67" s="2">
        <f t="shared" ca="1" si="3"/>
        <v>0</v>
      </c>
      <c r="D67" s="27">
        <f t="shared" ca="1" si="5"/>
        <v>0</v>
      </c>
      <c r="E67" s="28"/>
      <c r="F67" s="23">
        <f t="shared" ca="1" si="4"/>
        <v>0</v>
      </c>
      <c r="G67" s="24"/>
      <c r="H67" s="1" t="str">
        <f t="shared" ca="1" si="0"/>
        <v/>
      </c>
    </row>
    <row r="68" spans="1:8" ht="15" customHeight="1" x14ac:dyDescent="0.3">
      <c r="A68" s="13" t="str">
        <f t="shared" ca="1" si="1"/>
        <v/>
      </c>
      <c r="B68" s="14">
        <f t="shared" ca="1" si="6"/>
        <v>0</v>
      </c>
      <c r="C68" s="2">
        <f t="shared" ca="1" si="3"/>
        <v>0</v>
      </c>
      <c r="D68" s="27">
        <f t="shared" ca="1" si="5"/>
        <v>0</v>
      </c>
      <c r="E68" s="28"/>
      <c r="F68" s="23">
        <f t="shared" ca="1" si="4"/>
        <v>0</v>
      </c>
      <c r="G68" s="24"/>
      <c r="H68" s="1" t="str">
        <f t="shared" ca="1" si="0"/>
        <v/>
      </c>
    </row>
    <row r="69" spans="1:8" ht="15" customHeight="1" x14ac:dyDescent="0.3">
      <c r="A69" s="13" t="str">
        <f t="shared" ca="1" si="1"/>
        <v/>
      </c>
      <c r="B69" s="14">
        <f t="shared" ca="1" si="6"/>
        <v>0</v>
      </c>
      <c r="C69" s="2">
        <f t="shared" ca="1" si="3"/>
        <v>0</v>
      </c>
      <c r="D69" s="27">
        <f t="shared" ca="1" si="5"/>
        <v>0</v>
      </c>
      <c r="E69" s="28"/>
      <c r="F69" s="23">
        <f t="shared" ca="1" si="4"/>
        <v>0</v>
      </c>
      <c r="G69" s="24"/>
      <c r="H69" s="1" t="str">
        <f t="shared" ca="1" si="0"/>
        <v/>
      </c>
    </row>
    <row r="70" spans="1:8" ht="15" customHeight="1" x14ac:dyDescent="0.3">
      <c r="A70" s="13" t="str">
        <f t="shared" ca="1" si="1"/>
        <v/>
      </c>
      <c r="B70" s="14">
        <f t="shared" ca="1" si="6"/>
        <v>0</v>
      </c>
      <c r="C70" s="2">
        <f t="shared" ca="1" si="3"/>
        <v>0</v>
      </c>
      <c r="D70" s="27">
        <f t="shared" ca="1" si="5"/>
        <v>0</v>
      </c>
      <c r="E70" s="28"/>
      <c r="F70" s="23">
        <f t="shared" ca="1" si="4"/>
        <v>0</v>
      </c>
      <c r="G70" s="24"/>
      <c r="H70" s="1" t="str">
        <f t="shared" ca="1" si="0"/>
        <v/>
      </c>
    </row>
    <row r="71" spans="1:8" ht="15" customHeight="1" x14ac:dyDescent="0.3">
      <c r="A71" s="13" t="str">
        <f t="shared" ca="1" si="1"/>
        <v/>
      </c>
      <c r="B71" s="14">
        <f t="shared" ca="1" si="6"/>
        <v>0</v>
      </c>
      <c r="C71" s="2">
        <f t="shared" ca="1" si="3"/>
        <v>0</v>
      </c>
      <c r="D71" s="27">
        <f t="shared" ca="1" si="5"/>
        <v>0</v>
      </c>
      <c r="E71" s="28"/>
      <c r="F71" s="23">
        <f t="shared" ca="1" si="4"/>
        <v>0</v>
      </c>
      <c r="G71" s="24"/>
      <c r="H71" s="1" t="str">
        <f t="shared" ca="1" si="0"/>
        <v/>
      </c>
    </row>
    <row r="72" spans="1:8" ht="15" customHeight="1" x14ac:dyDescent="0.3">
      <c r="A72" s="13" t="str">
        <f t="shared" ca="1" si="1"/>
        <v/>
      </c>
      <c r="B72" s="14">
        <f t="shared" ca="1" si="6"/>
        <v>0</v>
      </c>
      <c r="C72" s="2">
        <f t="shared" ca="1" si="3"/>
        <v>0</v>
      </c>
      <c r="D72" s="27">
        <f t="shared" ca="1" si="5"/>
        <v>0</v>
      </c>
      <c r="E72" s="28"/>
      <c r="F72" s="23">
        <f t="shared" ca="1" si="4"/>
        <v>0</v>
      </c>
      <c r="G72" s="24"/>
      <c r="H72" s="1" t="str">
        <f t="shared" ca="1" si="0"/>
        <v/>
      </c>
    </row>
    <row r="73" spans="1:8" ht="15" customHeight="1" x14ac:dyDescent="0.3">
      <c r="A73" s="13" t="str">
        <f t="shared" ca="1" si="1"/>
        <v/>
      </c>
      <c r="B73" s="14">
        <f ca="1">IF($F72&gt;0,IF(ROUNDUP(($A$3/1000)*$A$9,0)&lt;F72,ROUNDUP(($A$3/1000)*$A$9,0),F72+IF(OR(MOD(YEAR(A73),400)=0,AND(MOD(YEAR(A73),4)=0,MOD(YEAR(A73),100)&lt;&gt;0)),IF(F72&lt;=0,0,((F72*$A$4/366)*(A73-A72))), IF(F72&lt;=0,0,((F72*$A$4/365)*(A73-A72))))),0)</f>
        <v>0</v>
      </c>
      <c r="C73" s="2">
        <f t="shared" ca="1" si="3"/>
        <v>0</v>
      </c>
      <c r="D73" s="27">
        <f t="shared" ca="1" si="5"/>
        <v>0</v>
      </c>
      <c r="E73" s="28"/>
      <c r="F73" s="23">
        <f ca="1">IF(($F72&lt;=0),0,($F72-N($D73)))</f>
        <v>0</v>
      </c>
      <c r="G73" s="24"/>
      <c r="H73" s="1" t="str">
        <f t="shared" ca="1" si="0"/>
        <v/>
      </c>
    </row>
    <row r="74" spans="1:8" ht="15" customHeight="1" x14ac:dyDescent="0.3">
      <c r="A74" s="13" t="str">
        <f t="shared" ca="1" si="1"/>
        <v/>
      </c>
      <c r="B74" s="14">
        <f t="shared" ref="B74:B137" ca="1" si="7">IF($F73&gt;0,IF(ROUNDUP(($A$3/1000)*$A$9,0)&lt;F73,ROUNDUP(($A$3/1000)*$A$9,0),F73+IF(OR(MOD(YEAR(A74),400)=0,AND(MOD(YEAR(A74),4)=0,MOD(YEAR(A74),100)&lt;&gt;0)),IF(F73&lt;=0,0,((F73*$A$4/366)*(A74-A73))), IF(F73&lt;=0,0,((F73*$A$4/365)*(A74-A73))))),0)</f>
        <v>0</v>
      </c>
      <c r="C74" s="2">
        <f t="shared" ca="1" si="3"/>
        <v>0</v>
      </c>
      <c r="D74" s="27">
        <f t="shared" ca="1" si="5"/>
        <v>0</v>
      </c>
      <c r="E74" s="28"/>
      <c r="F74" s="23">
        <f t="shared" ref="F74:F137" ca="1" si="8">IF(($F73&lt;=0),0,($F73-N($D74)))</f>
        <v>0</v>
      </c>
      <c r="G74" s="24"/>
      <c r="H74" s="1" t="str">
        <f t="shared" ca="1" si="0"/>
        <v/>
      </c>
    </row>
    <row r="75" spans="1:8" ht="15" customHeight="1" x14ac:dyDescent="0.3">
      <c r="A75" s="13" t="str">
        <f t="shared" ca="1" si="1"/>
        <v/>
      </c>
      <c r="B75" s="14">
        <f t="shared" ca="1" si="7"/>
        <v>0</v>
      </c>
      <c r="C75" s="2">
        <f t="shared" ca="1" si="3"/>
        <v>0</v>
      </c>
      <c r="D75" s="27">
        <f t="shared" ca="1" si="5"/>
        <v>0</v>
      </c>
      <c r="E75" s="28"/>
      <c r="F75" s="23">
        <f t="shared" ca="1" si="8"/>
        <v>0</v>
      </c>
      <c r="G75" s="24"/>
      <c r="H75" s="1" t="str">
        <f t="shared" ca="1" si="0"/>
        <v/>
      </c>
    </row>
    <row r="76" spans="1:8" ht="15" customHeight="1" x14ac:dyDescent="0.3">
      <c r="A76" s="13" t="str">
        <f t="shared" ca="1" si="1"/>
        <v/>
      </c>
      <c r="B76" s="14">
        <f t="shared" ca="1" si="7"/>
        <v>0</v>
      </c>
      <c r="C76" s="2">
        <f t="shared" ca="1" si="3"/>
        <v>0</v>
      </c>
      <c r="D76" s="27">
        <f t="shared" ca="1" si="5"/>
        <v>0</v>
      </c>
      <c r="E76" s="28"/>
      <c r="F76" s="23">
        <f t="shared" ca="1" si="8"/>
        <v>0</v>
      </c>
      <c r="G76" s="24"/>
      <c r="H76" s="1" t="str">
        <f t="shared" ca="1" si="0"/>
        <v/>
      </c>
    </row>
    <row r="77" spans="1:8" ht="15" customHeight="1" x14ac:dyDescent="0.3">
      <c r="A77" s="13" t="str">
        <f t="shared" ca="1" si="1"/>
        <v/>
      </c>
      <c r="B77" s="14">
        <f t="shared" ca="1" si="7"/>
        <v>0</v>
      </c>
      <c r="C77" s="2">
        <f t="shared" ca="1" si="3"/>
        <v>0</v>
      </c>
      <c r="D77" s="27">
        <f t="shared" ca="1" si="5"/>
        <v>0</v>
      </c>
      <c r="E77" s="28"/>
      <c r="F77" s="23">
        <f t="shared" ca="1" si="8"/>
        <v>0</v>
      </c>
      <c r="G77" s="24"/>
      <c r="H77" s="1" t="str">
        <f t="shared" ca="1" si="0"/>
        <v/>
      </c>
    </row>
    <row r="78" spans="1:8" ht="15" customHeight="1" x14ac:dyDescent="0.3">
      <c r="A78" s="13" t="str">
        <f t="shared" ca="1" si="1"/>
        <v/>
      </c>
      <c r="B78" s="14">
        <f t="shared" ca="1" si="7"/>
        <v>0</v>
      </c>
      <c r="C78" s="2">
        <f t="shared" ca="1" si="3"/>
        <v>0</v>
      </c>
      <c r="D78" s="27">
        <f t="shared" ca="1" si="5"/>
        <v>0</v>
      </c>
      <c r="E78" s="28"/>
      <c r="F78" s="23">
        <f t="shared" ca="1" si="8"/>
        <v>0</v>
      </c>
      <c r="G78" s="24"/>
      <c r="H78" s="1" t="str">
        <f t="shared" ca="1" si="0"/>
        <v/>
      </c>
    </row>
    <row r="79" spans="1:8" ht="15" customHeight="1" x14ac:dyDescent="0.3">
      <c r="A79" s="13" t="str">
        <f t="shared" ca="1" si="1"/>
        <v/>
      </c>
      <c r="B79" s="14">
        <f t="shared" ca="1" si="7"/>
        <v>0</v>
      </c>
      <c r="C79" s="2">
        <f t="shared" ca="1" si="3"/>
        <v>0</v>
      </c>
      <c r="D79" s="27">
        <f t="shared" ca="1" si="5"/>
        <v>0</v>
      </c>
      <c r="E79" s="28"/>
      <c r="F79" s="23">
        <f t="shared" ca="1" si="8"/>
        <v>0</v>
      </c>
      <c r="G79" s="24"/>
      <c r="H79" s="1" t="str">
        <f t="shared" ca="1" si="0"/>
        <v/>
      </c>
    </row>
    <row r="80" spans="1:8" ht="15" customHeight="1" x14ac:dyDescent="0.3">
      <c r="A80" s="13" t="str">
        <f t="shared" ref="A80:A143" ca="1" si="9">IF($F79&gt;0,IF($A$14&lt;&gt;"",EDATE(A79,12/$A$8),""),"")</f>
        <v/>
      </c>
      <c r="B80" s="14">
        <f t="shared" ca="1" si="7"/>
        <v>0</v>
      </c>
      <c r="C80" s="2">
        <f t="shared" ca="1" si="3"/>
        <v>0</v>
      </c>
      <c r="D80" s="27">
        <f t="shared" ca="1" si="5"/>
        <v>0</v>
      </c>
      <c r="E80" s="28"/>
      <c r="F80" s="23">
        <f t="shared" ca="1" si="8"/>
        <v>0</v>
      </c>
      <c r="G80" s="24"/>
      <c r="H80" s="1" t="str">
        <f t="shared" ref="H80:H143" ca="1" si="10">IF(AND($B80&lt;&gt;"",$B80&lt;&gt;"Interest Only"),IF(AND(B80&lt;$A$10,ROUNDDOWN(B80,0)&lt;&gt;0,EDATE($A$11,$A$6*$A$8)&lt;$A80, $D79&lt;&gt;"Interest Only"),"* PAD payment will need to be altered for final payment",""),"")</f>
        <v/>
      </c>
    </row>
    <row r="81" spans="1:8" ht="15" customHeight="1" x14ac:dyDescent="0.3">
      <c r="A81" s="13" t="str">
        <f t="shared" ca="1" si="9"/>
        <v/>
      </c>
      <c r="B81" s="14">
        <f t="shared" ca="1" si="7"/>
        <v>0</v>
      </c>
      <c r="C81" s="2">
        <f t="shared" ref="C81:C144" ca="1" si="11">IF($F80&gt;0,IF(OR(MOD(YEAR($A81),400)=0,AND(MOD(YEAR($A81),4)=0,MOD(YEAR($A81),100)&lt;&gt;0)),IF($F80&lt;=0,0,(($F80*$A$4/366)*($A81-$A80))), IF($F80&lt;=0,0,(($F80*$A$4/365)*($A81-$A80)))),0)</f>
        <v>0</v>
      </c>
      <c r="D81" s="27">
        <f t="shared" ca="1" si="5"/>
        <v>0</v>
      </c>
      <c r="E81" s="28"/>
      <c r="F81" s="23">
        <f t="shared" ca="1" si="8"/>
        <v>0</v>
      </c>
      <c r="G81" s="24"/>
      <c r="H81" s="1" t="str">
        <f t="shared" ca="1" si="10"/>
        <v/>
      </c>
    </row>
    <row r="82" spans="1:8" ht="15" customHeight="1" x14ac:dyDescent="0.3">
      <c r="A82" s="13" t="str">
        <f t="shared" ca="1" si="9"/>
        <v/>
      </c>
      <c r="B82" s="14">
        <f t="shared" ca="1" si="7"/>
        <v>0</v>
      </c>
      <c r="C82" s="2">
        <f t="shared" ca="1" si="11"/>
        <v>0</v>
      </c>
      <c r="D82" s="27">
        <f t="shared" ca="1" si="5"/>
        <v>0</v>
      </c>
      <c r="E82" s="28"/>
      <c r="F82" s="23">
        <f t="shared" ca="1" si="8"/>
        <v>0</v>
      </c>
      <c r="G82" s="24"/>
      <c r="H82" s="1" t="str">
        <f t="shared" ca="1" si="10"/>
        <v/>
      </c>
    </row>
    <row r="83" spans="1:8" ht="15" customHeight="1" x14ac:dyDescent="0.3">
      <c r="A83" s="13" t="str">
        <f t="shared" ca="1" si="9"/>
        <v/>
      </c>
      <c r="B83" s="14">
        <f t="shared" ca="1" si="7"/>
        <v>0</v>
      </c>
      <c r="C83" s="2">
        <f t="shared" ca="1" si="11"/>
        <v>0</v>
      </c>
      <c r="D83" s="27">
        <f t="shared" ca="1" si="5"/>
        <v>0</v>
      </c>
      <c r="E83" s="28"/>
      <c r="F83" s="23">
        <f t="shared" ca="1" si="8"/>
        <v>0</v>
      </c>
      <c r="G83" s="24"/>
      <c r="H83" s="1" t="str">
        <f t="shared" ca="1" si="10"/>
        <v/>
      </c>
    </row>
    <row r="84" spans="1:8" ht="15" customHeight="1" x14ac:dyDescent="0.3">
      <c r="A84" s="13" t="str">
        <f t="shared" ca="1" si="9"/>
        <v/>
      </c>
      <c r="B84" s="14">
        <f t="shared" ca="1" si="7"/>
        <v>0</v>
      </c>
      <c r="C84" s="2">
        <f t="shared" ca="1" si="11"/>
        <v>0</v>
      </c>
      <c r="D84" s="27">
        <f t="shared" ref="D84:D147" ca="1" si="12">IF(AND($F83&gt;0,$A$5&lt;&gt;"",$A$8&lt;&gt;""),$B84-$C84,0)</f>
        <v>0</v>
      </c>
      <c r="E84" s="28"/>
      <c r="F84" s="23">
        <f t="shared" ca="1" si="8"/>
        <v>0</v>
      </c>
      <c r="G84" s="24"/>
      <c r="H84" s="1" t="str">
        <f t="shared" ca="1" si="10"/>
        <v/>
      </c>
    </row>
    <row r="85" spans="1:8" ht="15" customHeight="1" x14ac:dyDescent="0.3">
      <c r="A85" s="13" t="str">
        <f t="shared" ca="1" si="9"/>
        <v/>
      </c>
      <c r="B85" s="14">
        <f t="shared" ca="1" si="7"/>
        <v>0</v>
      </c>
      <c r="C85" s="2">
        <f t="shared" ca="1" si="11"/>
        <v>0</v>
      </c>
      <c r="D85" s="27">
        <f t="shared" ca="1" si="12"/>
        <v>0</v>
      </c>
      <c r="E85" s="28"/>
      <c r="F85" s="23">
        <f t="shared" ca="1" si="8"/>
        <v>0</v>
      </c>
      <c r="G85" s="24"/>
      <c r="H85" s="1" t="str">
        <f t="shared" ca="1" si="10"/>
        <v/>
      </c>
    </row>
    <row r="86" spans="1:8" ht="15" customHeight="1" x14ac:dyDescent="0.3">
      <c r="A86" s="13" t="str">
        <f t="shared" ca="1" si="9"/>
        <v/>
      </c>
      <c r="B86" s="14">
        <f t="shared" ca="1" si="7"/>
        <v>0</v>
      </c>
      <c r="C86" s="2">
        <f t="shared" ca="1" si="11"/>
        <v>0</v>
      </c>
      <c r="D86" s="27">
        <f t="shared" ca="1" si="12"/>
        <v>0</v>
      </c>
      <c r="E86" s="28"/>
      <c r="F86" s="23">
        <f t="shared" ca="1" si="8"/>
        <v>0</v>
      </c>
      <c r="G86" s="24"/>
      <c r="H86" s="1" t="str">
        <f t="shared" ca="1" si="10"/>
        <v/>
      </c>
    </row>
    <row r="87" spans="1:8" ht="15" customHeight="1" x14ac:dyDescent="0.3">
      <c r="A87" s="13" t="str">
        <f t="shared" ca="1" si="9"/>
        <v/>
      </c>
      <c r="B87" s="14">
        <f t="shared" ca="1" si="7"/>
        <v>0</v>
      </c>
      <c r="C87" s="2">
        <f t="shared" ca="1" si="11"/>
        <v>0</v>
      </c>
      <c r="D87" s="27">
        <f t="shared" ca="1" si="12"/>
        <v>0</v>
      </c>
      <c r="E87" s="28"/>
      <c r="F87" s="23">
        <f t="shared" ca="1" si="8"/>
        <v>0</v>
      </c>
      <c r="G87" s="24"/>
      <c r="H87" s="1" t="str">
        <f t="shared" ca="1" si="10"/>
        <v/>
      </c>
    </row>
    <row r="88" spans="1:8" ht="15" customHeight="1" x14ac:dyDescent="0.3">
      <c r="A88" s="13" t="str">
        <f t="shared" ca="1" si="9"/>
        <v/>
      </c>
      <c r="B88" s="14">
        <f t="shared" ca="1" si="7"/>
        <v>0</v>
      </c>
      <c r="C88" s="2">
        <f t="shared" ca="1" si="11"/>
        <v>0</v>
      </c>
      <c r="D88" s="27">
        <f t="shared" ca="1" si="12"/>
        <v>0</v>
      </c>
      <c r="E88" s="28"/>
      <c r="F88" s="23">
        <f t="shared" ca="1" si="8"/>
        <v>0</v>
      </c>
      <c r="G88" s="24"/>
      <c r="H88" s="1" t="str">
        <f t="shared" ca="1" si="10"/>
        <v/>
      </c>
    </row>
    <row r="89" spans="1:8" ht="15" customHeight="1" x14ac:dyDescent="0.3">
      <c r="A89" s="13" t="str">
        <f t="shared" ca="1" si="9"/>
        <v/>
      </c>
      <c r="B89" s="14">
        <f t="shared" ca="1" si="7"/>
        <v>0</v>
      </c>
      <c r="C89" s="2">
        <f t="shared" ca="1" si="11"/>
        <v>0</v>
      </c>
      <c r="D89" s="27">
        <f t="shared" ca="1" si="12"/>
        <v>0</v>
      </c>
      <c r="E89" s="28"/>
      <c r="F89" s="23">
        <f t="shared" ca="1" si="8"/>
        <v>0</v>
      </c>
      <c r="G89" s="24"/>
      <c r="H89" s="1" t="str">
        <f t="shared" ca="1" si="10"/>
        <v/>
      </c>
    </row>
    <row r="90" spans="1:8" ht="15" customHeight="1" x14ac:dyDescent="0.3">
      <c r="A90" s="13" t="str">
        <f t="shared" ca="1" si="9"/>
        <v/>
      </c>
      <c r="B90" s="14">
        <f t="shared" ca="1" si="7"/>
        <v>0</v>
      </c>
      <c r="C90" s="2">
        <f t="shared" ca="1" si="11"/>
        <v>0</v>
      </c>
      <c r="D90" s="27">
        <f t="shared" ca="1" si="12"/>
        <v>0</v>
      </c>
      <c r="E90" s="28"/>
      <c r="F90" s="23">
        <f t="shared" ca="1" si="8"/>
        <v>0</v>
      </c>
      <c r="G90" s="24"/>
      <c r="H90" s="1" t="str">
        <f t="shared" ca="1" si="10"/>
        <v/>
      </c>
    </row>
    <row r="91" spans="1:8" ht="15" customHeight="1" x14ac:dyDescent="0.3">
      <c r="A91" s="13" t="str">
        <f t="shared" ca="1" si="9"/>
        <v/>
      </c>
      <c r="B91" s="14">
        <f t="shared" ca="1" si="7"/>
        <v>0</v>
      </c>
      <c r="C91" s="2">
        <f t="shared" ca="1" si="11"/>
        <v>0</v>
      </c>
      <c r="D91" s="27">
        <f t="shared" ca="1" si="12"/>
        <v>0</v>
      </c>
      <c r="E91" s="28"/>
      <c r="F91" s="23">
        <f t="shared" ca="1" si="8"/>
        <v>0</v>
      </c>
      <c r="G91" s="24"/>
      <c r="H91" s="1" t="str">
        <f t="shared" ca="1" si="10"/>
        <v/>
      </c>
    </row>
    <row r="92" spans="1:8" ht="15" customHeight="1" x14ac:dyDescent="0.3">
      <c r="A92" s="13" t="str">
        <f t="shared" ca="1" si="9"/>
        <v/>
      </c>
      <c r="B92" s="14">
        <f t="shared" ca="1" si="7"/>
        <v>0</v>
      </c>
      <c r="C92" s="2">
        <f t="shared" ca="1" si="11"/>
        <v>0</v>
      </c>
      <c r="D92" s="27">
        <f t="shared" ca="1" si="12"/>
        <v>0</v>
      </c>
      <c r="E92" s="28"/>
      <c r="F92" s="23">
        <f t="shared" ca="1" si="8"/>
        <v>0</v>
      </c>
      <c r="G92" s="24"/>
      <c r="H92" s="1" t="str">
        <f t="shared" ca="1" si="10"/>
        <v/>
      </c>
    </row>
    <row r="93" spans="1:8" ht="15" customHeight="1" x14ac:dyDescent="0.3">
      <c r="A93" s="13" t="str">
        <f t="shared" ca="1" si="9"/>
        <v/>
      </c>
      <c r="B93" s="14">
        <f t="shared" ca="1" si="7"/>
        <v>0</v>
      </c>
      <c r="C93" s="2">
        <f t="shared" ca="1" si="11"/>
        <v>0</v>
      </c>
      <c r="D93" s="27">
        <f t="shared" ca="1" si="12"/>
        <v>0</v>
      </c>
      <c r="E93" s="28"/>
      <c r="F93" s="23">
        <f t="shared" ca="1" si="8"/>
        <v>0</v>
      </c>
      <c r="G93" s="24"/>
      <c r="H93" s="1" t="str">
        <f t="shared" ca="1" si="10"/>
        <v/>
      </c>
    </row>
    <row r="94" spans="1:8" ht="15" customHeight="1" x14ac:dyDescent="0.3">
      <c r="A94" s="13" t="str">
        <f t="shared" ca="1" si="9"/>
        <v/>
      </c>
      <c r="B94" s="14">
        <f t="shared" ca="1" si="7"/>
        <v>0</v>
      </c>
      <c r="C94" s="2">
        <f t="shared" ca="1" si="11"/>
        <v>0</v>
      </c>
      <c r="D94" s="27">
        <f t="shared" ca="1" si="12"/>
        <v>0</v>
      </c>
      <c r="E94" s="28"/>
      <c r="F94" s="23">
        <f t="shared" ca="1" si="8"/>
        <v>0</v>
      </c>
      <c r="G94" s="24"/>
      <c r="H94" s="1" t="str">
        <f t="shared" ca="1" si="10"/>
        <v/>
      </c>
    </row>
    <row r="95" spans="1:8" ht="15" customHeight="1" x14ac:dyDescent="0.3">
      <c r="A95" s="13" t="str">
        <f t="shared" ca="1" si="9"/>
        <v/>
      </c>
      <c r="B95" s="14">
        <f t="shared" ca="1" si="7"/>
        <v>0</v>
      </c>
      <c r="C95" s="2">
        <f t="shared" ca="1" si="11"/>
        <v>0</v>
      </c>
      <c r="D95" s="27">
        <f t="shared" ca="1" si="12"/>
        <v>0</v>
      </c>
      <c r="E95" s="28"/>
      <c r="F95" s="23">
        <f t="shared" ca="1" si="8"/>
        <v>0</v>
      </c>
      <c r="G95" s="24"/>
      <c r="H95" s="1" t="str">
        <f t="shared" ca="1" si="10"/>
        <v/>
      </c>
    </row>
    <row r="96" spans="1:8" ht="15" customHeight="1" x14ac:dyDescent="0.3">
      <c r="A96" s="13" t="str">
        <f t="shared" ca="1" si="9"/>
        <v/>
      </c>
      <c r="B96" s="14">
        <f t="shared" ca="1" si="7"/>
        <v>0</v>
      </c>
      <c r="C96" s="2">
        <f t="shared" ca="1" si="11"/>
        <v>0</v>
      </c>
      <c r="D96" s="27">
        <f t="shared" ca="1" si="12"/>
        <v>0</v>
      </c>
      <c r="E96" s="28"/>
      <c r="F96" s="23">
        <f t="shared" ca="1" si="8"/>
        <v>0</v>
      </c>
      <c r="G96" s="24"/>
      <c r="H96" s="1" t="str">
        <f t="shared" ca="1" si="10"/>
        <v/>
      </c>
    </row>
    <row r="97" spans="1:8" ht="15" customHeight="1" x14ac:dyDescent="0.3">
      <c r="A97" s="13" t="str">
        <f t="shared" ca="1" si="9"/>
        <v/>
      </c>
      <c r="B97" s="14">
        <f t="shared" ca="1" si="7"/>
        <v>0</v>
      </c>
      <c r="C97" s="2">
        <f t="shared" ca="1" si="11"/>
        <v>0</v>
      </c>
      <c r="D97" s="27">
        <f t="shared" ca="1" si="12"/>
        <v>0</v>
      </c>
      <c r="E97" s="28"/>
      <c r="F97" s="23">
        <f t="shared" ca="1" si="8"/>
        <v>0</v>
      </c>
      <c r="G97" s="24"/>
      <c r="H97" s="1" t="str">
        <f t="shared" ca="1" si="10"/>
        <v/>
      </c>
    </row>
    <row r="98" spans="1:8" ht="15" customHeight="1" x14ac:dyDescent="0.3">
      <c r="A98" s="13" t="str">
        <f t="shared" ca="1" si="9"/>
        <v/>
      </c>
      <c r="B98" s="14">
        <f t="shared" ca="1" si="7"/>
        <v>0</v>
      </c>
      <c r="C98" s="2">
        <f t="shared" ca="1" si="11"/>
        <v>0</v>
      </c>
      <c r="D98" s="27">
        <f t="shared" ca="1" si="12"/>
        <v>0</v>
      </c>
      <c r="E98" s="28"/>
      <c r="F98" s="23">
        <f t="shared" ca="1" si="8"/>
        <v>0</v>
      </c>
      <c r="G98" s="24"/>
      <c r="H98" s="1" t="str">
        <f t="shared" ca="1" si="10"/>
        <v/>
      </c>
    </row>
    <row r="99" spans="1:8" ht="15" customHeight="1" x14ac:dyDescent="0.3">
      <c r="A99" s="13" t="str">
        <f t="shared" ca="1" si="9"/>
        <v/>
      </c>
      <c r="B99" s="14">
        <f t="shared" ca="1" si="7"/>
        <v>0</v>
      </c>
      <c r="C99" s="2">
        <f t="shared" ca="1" si="11"/>
        <v>0</v>
      </c>
      <c r="D99" s="27">
        <f t="shared" ca="1" si="12"/>
        <v>0</v>
      </c>
      <c r="E99" s="28"/>
      <c r="F99" s="23">
        <f t="shared" ca="1" si="8"/>
        <v>0</v>
      </c>
      <c r="G99" s="24"/>
      <c r="H99" s="1" t="str">
        <f t="shared" ca="1" si="10"/>
        <v/>
      </c>
    </row>
    <row r="100" spans="1:8" ht="15" customHeight="1" x14ac:dyDescent="0.3">
      <c r="A100" s="13" t="str">
        <f t="shared" ca="1" si="9"/>
        <v/>
      </c>
      <c r="B100" s="14">
        <f t="shared" ca="1" si="7"/>
        <v>0</v>
      </c>
      <c r="C100" s="2">
        <f t="shared" ca="1" si="11"/>
        <v>0</v>
      </c>
      <c r="D100" s="27">
        <f t="shared" ca="1" si="12"/>
        <v>0</v>
      </c>
      <c r="E100" s="28"/>
      <c r="F100" s="23">
        <f t="shared" ca="1" si="8"/>
        <v>0</v>
      </c>
      <c r="G100" s="24"/>
      <c r="H100" s="1" t="str">
        <f t="shared" ca="1" si="10"/>
        <v/>
      </c>
    </row>
    <row r="101" spans="1:8" ht="15" customHeight="1" x14ac:dyDescent="0.3">
      <c r="A101" s="13" t="str">
        <f t="shared" ca="1" si="9"/>
        <v/>
      </c>
      <c r="B101" s="14">
        <f t="shared" ca="1" si="7"/>
        <v>0</v>
      </c>
      <c r="C101" s="2">
        <f t="shared" ca="1" si="11"/>
        <v>0</v>
      </c>
      <c r="D101" s="27">
        <f t="shared" ca="1" si="12"/>
        <v>0</v>
      </c>
      <c r="E101" s="28"/>
      <c r="F101" s="23">
        <f t="shared" ca="1" si="8"/>
        <v>0</v>
      </c>
      <c r="G101" s="24"/>
      <c r="H101" s="1" t="str">
        <f t="shared" ca="1" si="10"/>
        <v/>
      </c>
    </row>
    <row r="102" spans="1:8" ht="15" customHeight="1" x14ac:dyDescent="0.3">
      <c r="A102" s="13" t="str">
        <f t="shared" ca="1" si="9"/>
        <v/>
      </c>
      <c r="B102" s="14">
        <f t="shared" ca="1" si="7"/>
        <v>0</v>
      </c>
      <c r="C102" s="2">
        <f t="shared" ca="1" si="11"/>
        <v>0</v>
      </c>
      <c r="D102" s="27">
        <f t="shared" ca="1" si="12"/>
        <v>0</v>
      </c>
      <c r="E102" s="28"/>
      <c r="F102" s="23">
        <f t="shared" ca="1" si="8"/>
        <v>0</v>
      </c>
      <c r="G102" s="24"/>
      <c r="H102" s="1" t="str">
        <f t="shared" ca="1" si="10"/>
        <v/>
      </c>
    </row>
    <row r="103" spans="1:8" ht="15" customHeight="1" x14ac:dyDescent="0.3">
      <c r="A103" s="13" t="str">
        <f t="shared" ca="1" si="9"/>
        <v/>
      </c>
      <c r="B103" s="14">
        <f t="shared" ca="1" si="7"/>
        <v>0</v>
      </c>
      <c r="C103" s="2">
        <f t="shared" ca="1" si="11"/>
        <v>0</v>
      </c>
      <c r="D103" s="27">
        <f t="shared" ca="1" si="12"/>
        <v>0</v>
      </c>
      <c r="E103" s="28"/>
      <c r="F103" s="23">
        <f t="shared" ca="1" si="8"/>
        <v>0</v>
      </c>
      <c r="G103" s="24"/>
      <c r="H103" s="1" t="str">
        <f t="shared" ca="1" si="10"/>
        <v/>
      </c>
    </row>
    <row r="104" spans="1:8" ht="15" customHeight="1" x14ac:dyDescent="0.3">
      <c r="A104" s="13" t="str">
        <f t="shared" ca="1" si="9"/>
        <v/>
      </c>
      <c r="B104" s="14">
        <f t="shared" ca="1" si="7"/>
        <v>0</v>
      </c>
      <c r="C104" s="2">
        <f t="shared" ca="1" si="11"/>
        <v>0</v>
      </c>
      <c r="D104" s="27">
        <f t="shared" ca="1" si="12"/>
        <v>0</v>
      </c>
      <c r="E104" s="28"/>
      <c r="F104" s="23">
        <f t="shared" ca="1" si="8"/>
        <v>0</v>
      </c>
      <c r="G104" s="24"/>
      <c r="H104" s="1" t="str">
        <f t="shared" ca="1" si="10"/>
        <v/>
      </c>
    </row>
    <row r="105" spans="1:8" ht="15" customHeight="1" x14ac:dyDescent="0.3">
      <c r="A105" s="13" t="str">
        <f t="shared" ca="1" si="9"/>
        <v/>
      </c>
      <c r="B105" s="14">
        <f t="shared" ca="1" si="7"/>
        <v>0</v>
      </c>
      <c r="C105" s="2">
        <f t="shared" ca="1" si="11"/>
        <v>0</v>
      </c>
      <c r="D105" s="27">
        <f t="shared" ca="1" si="12"/>
        <v>0</v>
      </c>
      <c r="E105" s="28"/>
      <c r="F105" s="23">
        <f t="shared" ca="1" si="8"/>
        <v>0</v>
      </c>
      <c r="G105" s="24"/>
      <c r="H105" s="1" t="str">
        <f t="shared" ca="1" si="10"/>
        <v/>
      </c>
    </row>
    <row r="106" spans="1:8" ht="15" customHeight="1" x14ac:dyDescent="0.3">
      <c r="A106" s="13" t="str">
        <f t="shared" ca="1" si="9"/>
        <v/>
      </c>
      <c r="B106" s="14">
        <f t="shared" ca="1" si="7"/>
        <v>0</v>
      </c>
      <c r="C106" s="2">
        <f t="shared" ca="1" si="11"/>
        <v>0</v>
      </c>
      <c r="D106" s="27">
        <f t="shared" ca="1" si="12"/>
        <v>0</v>
      </c>
      <c r="E106" s="28"/>
      <c r="F106" s="23">
        <f t="shared" ca="1" si="8"/>
        <v>0</v>
      </c>
      <c r="G106" s="24"/>
      <c r="H106" s="1" t="str">
        <f t="shared" ca="1" si="10"/>
        <v/>
      </c>
    </row>
    <row r="107" spans="1:8" ht="15" customHeight="1" x14ac:dyDescent="0.3">
      <c r="A107" s="13" t="str">
        <f t="shared" ca="1" si="9"/>
        <v/>
      </c>
      <c r="B107" s="14">
        <f t="shared" ca="1" si="7"/>
        <v>0</v>
      </c>
      <c r="C107" s="2">
        <f t="shared" ca="1" si="11"/>
        <v>0</v>
      </c>
      <c r="D107" s="27">
        <f t="shared" ca="1" si="12"/>
        <v>0</v>
      </c>
      <c r="E107" s="28"/>
      <c r="F107" s="23">
        <f t="shared" ca="1" si="8"/>
        <v>0</v>
      </c>
      <c r="G107" s="24"/>
      <c r="H107" s="1" t="str">
        <f t="shared" ca="1" si="10"/>
        <v/>
      </c>
    </row>
    <row r="108" spans="1:8" ht="15" customHeight="1" x14ac:dyDescent="0.3">
      <c r="A108" s="13" t="str">
        <f t="shared" ca="1" si="9"/>
        <v/>
      </c>
      <c r="B108" s="14">
        <f t="shared" ca="1" si="7"/>
        <v>0</v>
      </c>
      <c r="C108" s="2">
        <f t="shared" ca="1" si="11"/>
        <v>0</v>
      </c>
      <c r="D108" s="27">
        <f t="shared" ca="1" si="12"/>
        <v>0</v>
      </c>
      <c r="E108" s="28"/>
      <c r="F108" s="23">
        <f t="shared" ca="1" si="8"/>
        <v>0</v>
      </c>
      <c r="G108" s="24"/>
      <c r="H108" s="1" t="str">
        <f t="shared" ca="1" si="10"/>
        <v/>
      </c>
    </row>
    <row r="109" spans="1:8" ht="15" customHeight="1" x14ac:dyDescent="0.3">
      <c r="A109" s="13" t="str">
        <f t="shared" ca="1" si="9"/>
        <v/>
      </c>
      <c r="B109" s="14">
        <f t="shared" ca="1" si="7"/>
        <v>0</v>
      </c>
      <c r="C109" s="2">
        <f t="shared" ca="1" si="11"/>
        <v>0</v>
      </c>
      <c r="D109" s="27">
        <f t="shared" ca="1" si="12"/>
        <v>0</v>
      </c>
      <c r="E109" s="28"/>
      <c r="F109" s="23">
        <f t="shared" ca="1" si="8"/>
        <v>0</v>
      </c>
      <c r="G109" s="24"/>
      <c r="H109" s="1" t="str">
        <f t="shared" ca="1" si="10"/>
        <v/>
      </c>
    </row>
    <row r="110" spans="1:8" ht="15" customHeight="1" x14ac:dyDescent="0.3">
      <c r="A110" s="13" t="str">
        <f t="shared" ca="1" si="9"/>
        <v/>
      </c>
      <c r="B110" s="14">
        <f t="shared" ca="1" si="7"/>
        <v>0</v>
      </c>
      <c r="C110" s="2">
        <f t="shared" ca="1" si="11"/>
        <v>0</v>
      </c>
      <c r="D110" s="27">
        <f t="shared" ca="1" si="12"/>
        <v>0</v>
      </c>
      <c r="E110" s="28"/>
      <c r="F110" s="23">
        <f t="shared" ca="1" si="8"/>
        <v>0</v>
      </c>
      <c r="G110" s="24"/>
      <c r="H110" s="1" t="str">
        <f t="shared" ca="1" si="10"/>
        <v/>
      </c>
    </row>
    <row r="111" spans="1:8" ht="15" customHeight="1" x14ac:dyDescent="0.3">
      <c r="A111" s="13" t="str">
        <f t="shared" ca="1" si="9"/>
        <v/>
      </c>
      <c r="B111" s="14">
        <f t="shared" ca="1" si="7"/>
        <v>0</v>
      </c>
      <c r="C111" s="2">
        <f t="shared" ca="1" si="11"/>
        <v>0</v>
      </c>
      <c r="D111" s="27">
        <f t="shared" ca="1" si="12"/>
        <v>0</v>
      </c>
      <c r="E111" s="28"/>
      <c r="F111" s="23">
        <f t="shared" ca="1" si="8"/>
        <v>0</v>
      </c>
      <c r="G111" s="24"/>
      <c r="H111" s="1" t="str">
        <f t="shared" ca="1" si="10"/>
        <v/>
      </c>
    </row>
    <row r="112" spans="1:8" ht="15" customHeight="1" x14ac:dyDescent="0.3">
      <c r="A112" s="13" t="str">
        <f t="shared" ca="1" si="9"/>
        <v/>
      </c>
      <c r="B112" s="14">
        <f t="shared" ca="1" si="7"/>
        <v>0</v>
      </c>
      <c r="C112" s="2">
        <f t="shared" ca="1" si="11"/>
        <v>0</v>
      </c>
      <c r="D112" s="27">
        <f t="shared" ca="1" si="12"/>
        <v>0</v>
      </c>
      <c r="E112" s="28"/>
      <c r="F112" s="23">
        <f t="shared" ca="1" si="8"/>
        <v>0</v>
      </c>
      <c r="G112" s="24"/>
      <c r="H112" s="1" t="str">
        <f t="shared" ca="1" si="10"/>
        <v/>
      </c>
    </row>
    <row r="113" spans="1:8" ht="15" customHeight="1" x14ac:dyDescent="0.3">
      <c r="A113" s="13" t="str">
        <f t="shared" ca="1" si="9"/>
        <v/>
      </c>
      <c r="B113" s="14">
        <f t="shared" ca="1" si="7"/>
        <v>0</v>
      </c>
      <c r="C113" s="2">
        <f t="shared" ca="1" si="11"/>
        <v>0</v>
      </c>
      <c r="D113" s="27">
        <f t="shared" ca="1" si="12"/>
        <v>0</v>
      </c>
      <c r="E113" s="28"/>
      <c r="F113" s="23">
        <f t="shared" ca="1" si="8"/>
        <v>0</v>
      </c>
      <c r="G113" s="24"/>
      <c r="H113" s="1" t="str">
        <f t="shared" ca="1" si="10"/>
        <v/>
      </c>
    </row>
    <row r="114" spans="1:8" ht="15" customHeight="1" x14ac:dyDescent="0.3">
      <c r="A114" s="13" t="str">
        <f t="shared" ca="1" si="9"/>
        <v/>
      </c>
      <c r="B114" s="14">
        <f t="shared" ca="1" si="7"/>
        <v>0</v>
      </c>
      <c r="C114" s="2">
        <f t="shared" ca="1" si="11"/>
        <v>0</v>
      </c>
      <c r="D114" s="27">
        <f t="shared" ca="1" si="12"/>
        <v>0</v>
      </c>
      <c r="E114" s="28"/>
      <c r="F114" s="23">
        <f t="shared" ca="1" si="8"/>
        <v>0</v>
      </c>
      <c r="G114" s="24"/>
      <c r="H114" s="1" t="str">
        <f t="shared" ca="1" si="10"/>
        <v/>
      </c>
    </row>
    <row r="115" spans="1:8" ht="15" customHeight="1" x14ac:dyDescent="0.3">
      <c r="A115" s="13" t="str">
        <f t="shared" ca="1" si="9"/>
        <v/>
      </c>
      <c r="B115" s="14">
        <f t="shared" ca="1" si="7"/>
        <v>0</v>
      </c>
      <c r="C115" s="2">
        <f t="shared" ca="1" si="11"/>
        <v>0</v>
      </c>
      <c r="D115" s="27">
        <f t="shared" ca="1" si="12"/>
        <v>0</v>
      </c>
      <c r="E115" s="28"/>
      <c r="F115" s="23">
        <f t="shared" ca="1" si="8"/>
        <v>0</v>
      </c>
      <c r="G115" s="24"/>
      <c r="H115" s="1" t="str">
        <f t="shared" ca="1" si="10"/>
        <v/>
      </c>
    </row>
    <row r="116" spans="1:8" ht="15" customHeight="1" x14ac:dyDescent="0.3">
      <c r="A116" s="13" t="str">
        <f t="shared" ca="1" si="9"/>
        <v/>
      </c>
      <c r="B116" s="14">
        <f t="shared" ca="1" si="7"/>
        <v>0</v>
      </c>
      <c r="C116" s="2">
        <f t="shared" ca="1" si="11"/>
        <v>0</v>
      </c>
      <c r="D116" s="27">
        <f t="shared" ca="1" si="12"/>
        <v>0</v>
      </c>
      <c r="E116" s="28"/>
      <c r="F116" s="23">
        <f t="shared" ca="1" si="8"/>
        <v>0</v>
      </c>
      <c r="G116" s="24"/>
      <c r="H116" s="1" t="str">
        <f t="shared" ca="1" si="10"/>
        <v/>
      </c>
    </row>
    <row r="117" spans="1:8" ht="15" customHeight="1" x14ac:dyDescent="0.3">
      <c r="A117" s="13" t="str">
        <f t="shared" ca="1" si="9"/>
        <v/>
      </c>
      <c r="B117" s="14">
        <f t="shared" ca="1" si="7"/>
        <v>0</v>
      </c>
      <c r="C117" s="2">
        <f t="shared" ca="1" si="11"/>
        <v>0</v>
      </c>
      <c r="D117" s="27">
        <f t="shared" ca="1" si="12"/>
        <v>0</v>
      </c>
      <c r="E117" s="28"/>
      <c r="F117" s="23">
        <f t="shared" ca="1" si="8"/>
        <v>0</v>
      </c>
      <c r="G117" s="24"/>
      <c r="H117" s="1" t="str">
        <f t="shared" ca="1" si="10"/>
        <v/>
      </c>
    </row>
    <row r="118" spans="1:8" ht="15" customHeight="1" x14ac:dyDescent="0.3">
      <c r="A118" s="13" t="str">
        <f t="shared" ca="1" si="9"/>
        <v/>
      </c>
      <c r="B118" s="14">
        <f t="shared" ca="1" si="7"/>
        <v>0</v>
      </c>
      <c r="C118" s="2">
        <f t="shared" ca="1" si="11"/>
        <v>0</v>
      </c>
      <c r="D118" s="27">
        <f t="shared" ca="1" si="12"/>
        <v>0</v>
      </c>
      <c r="E118" s="28"/>
      <c r="F118" s="23">
        <f t="shared" ca="1" si="8"/>
        <v>0</v>
      </c>
      <c r="G118" s="24"/>
      <c r="H118" s="1" t="str">
        <f t="shared" ca="1" si="10"/>
        <v/>
      </c>
    </row>
    <row r="119" spans="1:8" ht="15" customHeight="1" x14ac:dyDescent="0.3">
      <c r="A119" s="13" t="str">
        <f t="shared" ca="1" si="9"/>
        <v/>
      </c>
      <c r="B119" s="14">
        <f t="shared" ca="1" si="7"/>
        <v>0</v>
      </c>
      <c r="C119" s="2">
        <f t="shared" ca="1" si="11"/>
        <v>0</v>
      </c>
      <c r="D119" s="27">
        <f t="shared" ca="1" si="12"/>
        <v>0</v>
      </c>
      <c r="E119" s="28"/>
      <c r="F119" s="23">
        <f t="shared" ca="1" si="8"/>
        <v>0</v>
      </c>
      <c r="G119" s="24"/>
      <c r="H119" s="1" t="str">
        <f t="shared" ca="1" si="10"/>
        <v/>
      </c>
    </row>
    <row r="120" spans="1:8" ht="15" customHeight="1" x14ac:dyDescent="0.3">
      <c r="A120" s="13" t="str">
        <f t="shared" ca="1" si="9"/>
        <v/>
      </c>
      <c r="B120" s="14">
        <f t="shared" ca="1" si="7"/>
        <v>0</v>
      </c>
      <c r="C120" s="2">
        <f t="shared" ca="1" si="11"/>
        <v>0</v>
      </c>
      <c r="D120" s="27">
        <f t="shared" ca="1" si="12"/>
        <v>0</v>
      </c>
      <c r="E120" s="28"/>
      <c r="F120" s="23">
        <f t="shared" ca="1" si="8"/>
        <v>0</v>
      </c>
      <c r="G120" s="24"/>
      <c r="H120" s="1" t="str">
        <f t="shared" ca="1" si="10"/>
        <v/>
      </c>
    </row>
    <row r="121" spans="1:8" ht="15" customHeight="1" x14ac:dyDescent="0.3">
      <c r="A121" s="13" t="str">
        <f t="shared" ca="1" si="9"/>
        <v/>
      </c>
      <c r="B121" s="14">
        <f t="shared" ca="1" si="7"/>
        <v>0</v>
      </c>
      <c r="C121" s="2">
        <f t="shared" ca="1" si="11"/>
        <v>0</v>
      </c>
      <c r="D121" s="27">
        <f t="shared" ca="1" si="12"/>
        <v>0</v>
      </c>
      <c r="E121" s="28"/>
      <c r="F121" s="23">
        <f t="shared" ca="1" si="8"/>
        <v>0</v>
      </c>
      <c r="G121" s="24"/>
      <c r="H121" s="1" t="str">
        <f t="shared" ca="1" si="10"/>
        <v/>
      </c>
    </row>
    <row r="122" spans="1:8" ht="15" customHeight="1" x14ac:dyDescent="0.3">
      <c r="A122" s="13" t="str">
        <f t="shared" ca="1" si="9"/>
        <v/>
      </c>
      <c r="B122" s="14">
        <f t="shared" ca="1" si="7"/>
        <v>0</v>
      </c>
      <c r="C122" s="2">
        <f t="shared" ca="1" si="11"/>
        <v>0</v>
      </c>
      <c r="D122" s="27">
        <f t="shared" ca="1" si="12"/>
        <v>0</v>
      </c>
      <c r="E122" s="28"/>
      <c r="F122" s="23">
        <f t="shared" ca="1" si="8"/>
        <v>0</v>
      </c>
      <c r="G122" s="24"/>
      <c r="H122" s="1" t="str">
        <f t="shared" ca="1" si="10"/>
        <v/>
      </c>
    </row>
    <row r="123" spans="1:8" ht="15" customHeight="1" x14ac:dyDescent="0.3">
      <c r="A123" s="13" t="str">
        <f t="shared" ca="1" si="9"/>
        <v/>
      </c>
      <c r="B123" s="14">
        <f t="shared" ca="1" si="7"/>
        <v>0</v>
      </c>
      <c r="C123" s="2">
        <f t="shared" ca="1" si="11"/>
        <v>0</v>
      </c>
      <c r="D123" s="27">
        <f t="shared" ca="1" si="12"/>
        <v>0</v>
      </c>
      <c r="E123" s="28"/>
      <c r="F123" s="23">
        <f t="shared" ca="1" si="8"/>
        <v>0</v>
      </c>
      <c r="G123" s="24"/>
      <c r="H123" s="1" t="str">
        <f t="shared" ca="1" si="10"/>
        <v/>
      </c>
    </row>
    <row r="124" spans="1:8" ht="15" customHeight="1" x14ac:dyDescent="0.3">
      <c r="A124" s="13" t="str">
        <f t="shared" ca="1" si="9"/>
        <v/>
      </c>
      <c r="B124" s="14">
        <f t="shared" ca="1" si="7"/>
        <v>0</v>
      </c>
      <c r="C124" s="2">
        <f t="shared" ca="1" si="11"/>
        <v>0</v>
      </c>
      <c r="D124" s="27">
        <f t="shared" ca="1" si="12"/>
        <v>0</v>
      </c>
      <c r="E124" s="28"/>
      <c r="F124" s="23">
        <f t="shared" ca="1" si="8"/>
        <v>0</v>
      </c>
      <c r="G124" s="24"/>
      <c r="H124" s="1" t="str">
        <f t="shared" ca="1" si="10"/>
        <v/>
      </c>
    </row>
    <row r="125" spans="1:8" ht="15" customHeight="1" x14ac:dyDescent="0.3">
      <c r="A125" s="13" t="str">
        <f t="shared" ca="1" si="9"/>
        <v/>
      </c>
      <c r="B125" s="14">
        <f t="shared" ca="1" si="7"/>
        <v>0</v>
      </c>
      <c r="C125" s="2">
        <f t="shared" ca="1" si="11"/>
        <v>0</v>
      </c>
      <c r="D125" s="27">
        <f t="shared" ca="1" si="12"/>
        <v>0</v>
      </c>
      <c r="E125" s="28"/>
      <c r="F125" s="23">
        <f t="shared" ca="1" si="8"/>
        <v>0</v>
      </c>
      <c r="G125" s="24"/>
      <c r="H125" s="1" t="str">
        <f t="shared" ca="1" si="10"/>
        <v/>
      </c>
    </row>
    <row r="126" spans="1:8" ht="15" customHeight="1" x14ac:dyDescent="0.3">
      <c r="A126" s="13" t="str">
        <f t="shared" ca="1" si="9"/>
        <v/>
      </c>
      <c r="B126" s="14">
        <f t="shared" ca="1" si="7"/>
        <v>0</v>
      </c>
      <c r="C126" s="2">
        <f t="shared" ca="1" si="11"/>
        <v>0</v>
      </c>
      <c r="D126" s="27">
        <f t="shared" ca="1" si="12"/>
        <v>0</v>
      </c>
      <c r="E126" s="28"/>
      <c r="F126" s="23">
        <f t="shared" ca="1" si="8"/>
        <v>0</v>
      </c>
      <c r="G126" s="24"/>
      <c r="H126" s="1" t="str">
        <f t="shared" ca="1" si="10"/>
        <v/>
      </c>
    </row>
    <row r="127" spans="1:8" ht="15" customHeight="1" x14ac:dyDescent="0.3">
      <c r="A127" s="13" t="str">
        <f t="shared" ca="1" si="9"/>
        <v/>
      </c>
      <c r="B127" s="14">
        <f t="shared" ca="1" si="7"/>
        <v>0</v>
      </c>
      <c r="C127" s="2">
        <f t="shared" ca="1" si="11"/>
        <v>0</v>
      </c>
      <c r="D127" s="27">
        <f t="shared" ca="1" si="12"/>
        <v>0</v>
      </c>
      <c r="E127" s="28"/>
      <c r="F127" s="23">
        <f t="shared" ca="1" si="8"/>
        <v>0</v>
      </c>
      <c r="G127" s="24"/>
      <c r="H127" s="1" t="str">
        <f t="shared" ca="1" si="10"/>
        <v/>
      </c>
    </row>
    <row r="128" spans="1:8" ht="15" customHeight="1" x14ac:dyDescent="0.3">
      <c r="A128" s="13" t="str">
        <f t="shared" ca="1" si="9"/>
        <v/>
      </c>
      <c r="B128" s="14">
        <f t="shared" ca="1" si="7"/>
        <v>0</v>
      </c>
      <c r="C128" s="2">
        <f t="shared" ca="1" si="11"/>
        <v>0</v>
      </c>
      <c r="D128" s="27">
        <f t="shared" ca="1" si="12"/>
        <v>0</v>
      </c>
      <c r="E128" s="28"/>
      <c r="F128" s="23">
        <f t="shared" ca="1" si="8"/>
        <v>0</v>
      </c>
      <c r="G128" s="24"/>
      <c r="H128" s="1" t="str">
        <f t="shared" ca="1" si="10"/>
        <v/>
      </c>
    </row>
    <row r="129" spans="1:8" ht="15" customHeight="1" x14ac:dyDescent="0.3">
      <c r="A129" s="13" t="str">
        <f t="shared" ca="1" si="9"/>
        <v/>
      </c>
      <c r="B129" s="14">
        <f t="shared" ca="1" si="7"/>
        <v>0</v>
      </c>
      <c r="C129" s="2">
        <f t="shared" ca="1" si="11"/>
        <v>0</v>
      </c>
      <c r="D129" s="27">
        <f t="shared" ca="1" si="12"/>
        <v>0</v>
      </c>
      <c r="E129" s="28"/>
      <c r="F129" s="23">
        <f t="shared" ca="1" si="8"/>
        <v>0</v>
      </c>
      <c r="G129" s="24"/>
      <c r="H129" s="1" t="str">
        <f t="shared" ca="1" si="10"/>
        <v/>
      </c>
    </row>
    <row r="130" spans="1:8" ht="15" customHeight="1" x14ac:dyDescent="0.3">
      <c r="A130" s="13" t="str">
        <f t="shared" ca="1" si="9"/>
        <v/>
      </c>
      <c r="B130" s="14">
        <f t="shared" ca="1" si="7"/>
        <v>0</v>
      </c>
      <c r="C130" s="2">
        <f t="shared" ca="1" si="11"/>
        <v>0</v>
      </c>
      <c r="D130" s="27">
        <f t="shared" ca="1" si="12"/>
        <v>0</v>
      </c>
      <c r="E130" s="28"/>
      <c r="F130" s="23">
        <f t="shared" ca="1" si="8"/>
        <v>0</v>
      </c>
      <c r="G130" s="24"/>
      <c r="H130" s="1" t="str">
        <f t="shared" ca="1" si="10"/>
        <v/>
      </c>
    </row>
    <row r="131" spans="1:8" ht="15" customHeight="1" x14ac:dyDescent="0.3">
      <c r="A131" s="13" t="str">
        <f t="shared" ca="1" si="9"/>
        <v/>
      </c>
      <c r="B131" s="14">
        <f t="shared" ca="1" si="7"/>
        <v>0</v>
      </c>
      <c r="C131" s="2">
        <f t="shared" ca="1" si="11"/>
        <v>0</v>
      </c>
      <c r="D131" s="27">
        <f t="shared" ca="1" si="12"/>
        <v>0</v>
      </c>
      <c r="E131" s="28"/>
      <c r="F131" s="23">
        <f t="shared" ca="1" si="8"/>
        <v>0</v>
      </c>
      <c r="G131" s="24"/>
      <c r="H131" s="1" t="str">
        <f t="shared" ca="1" si="10"/>
        <v/>
      </c>
    </row>
    <row r="132" spans="1:8" ht="15" customHeight="1" x14ac:dyDescent="0.3">
      <c r="A132" s="13" t="str">
        <f t="shared" ca="1" si="9"/>
        <v/>
      </c>
      <c r="B132" s="14">
        <f t="shared" ca="1" si="7"/>
        <v>0</v>
      </c>
      <c r="C132" s="2">
        <f t="shared" ca="1" si="11"/>
        <v>0</v>
      </c>
      <c r="D132" s="27">
        <f t="shared" ca="1" si="12"/>
        <v>0</v>
      </c>
      <c r="E132" s="28"/>
      <c r="F132" s="23">
        <f t="shared" ca="1" si="8"/>
        <v>0</v>
      </c>
      <c r="G132" s="24"/>
      <c r="H132" s="1" t="str">
        <f t="shared" ca="1" si="10"/>
        <v/>
      </c>
    </row>
    <row r="133" spans="1:8" ht="15" customHeight="1" x14ac:dyDescent="0.3">
      <c r="A133" s="13" t="str">
        <f t="shared" ca="1" si="9"/>
        <v/>
      </c>
      <c r="B133" s="14">
        <f t="shared" ca="1" si="7"/>
        <v>0</v>
      </c>
      <c r="C133" s="2">
        <f t="shared" ca="1" si="11"/>
        <v>0</v>
      </c>
      <c r="D133" s="27">
        <f t="shared" ca="1" si="12"/>
        <v>0</v>
      </c>
      <c r="E133" s="28"/>
      <c r="F133" s="23">
        <f t="shared" ca="1" si="8"/>
        <v>0</v>
      </c>
      <c r="G133" s="24"/>
      <c r="H133" s="1" t="str">
        <f t="shared" ca="1" si="10"/>
        <v/>
      </c>
    </row>
    <row r="134" spans="1:8" ht="15" customHeight="1" x14ac:dyDescent="0.3">
      <c r="A134" s="13" t="str">
        <f t="shared" ca="1" si="9"/>
        <v/>
      </c>
      <c r="B134" s="14">
        <f t="shared" ca="1" si="7"/>
        <v>0</v>
      </c>
      <c r="C134" s="2">
        <f t="shared" ca="1" si="11"/>
        <v>0</v>
      </c>
      <c r="D134" s="27">
        <f t="shared" ca="1" si="12"/>
        <v>0</v>
      </c>
      <c r="E134" s="28"/>
      <c r="F134" s="23">
        <f t="shared" ca="1" si="8"/>
        <v>0</v>
      </c>
      <c r="G134" s="24"/>
      <c r="H134" s="1" t="str">
        <f t="shared" ca="1" si="10"/>
        <v/>
      </c>
    </row>
    <row r="135" spans="1:8" ht="15" customHeight="1" x14ac:dyDescent="0.3">
      <c r="A135" s="13" t="str">
        <f t="shared" ca="1" si="9"/>
        <v/>
      </c>
      <c r="B135" s="14">
        <f t="shared" ca="1" si="7"/>
        <v>0</v>
      </c>
      <c r="C135" s="2">
        <f t="shared" ca="1" si="11"/>
        <v>0</v>
      </c>
      <c r="D135" s="27">
        <f t="shared" ca="1" si="12"/>
        <v>0</v>
      </c>
      <c r="E135" s="28"/>
      <c r="F135" s="23">
        <f t="shared" ca="1" si="8"/>
        <v>0</v>
      </c>
      <c r="G135" s="24"/>
      <c r="H135" s="1" t="str">
        <f t="shared" ca="1" si="10"/>
        <v/>
      </c>
    </row>
    <row r="136" spans="1:8" ht="15" customHeight="1" x14ac:dyDescent="0.3">
      <c r="A136" s="13" t="str">
        <f t="shared" ca="1" si="9"/>
        <v/>
      </c>
      <c r="B136" s="14">
        <f t="shared" ca="1" si="7"/>
        <v>0</v>
      </c>
      <c r="C136" s="2">
        <f t="shared" ca="1" si="11"/>
        <v>0</v>
      </c>
      <c r="D136" s="27">
        <f t="shared" ca="1" si="12"/>
        <v>0</v>
      </c>
      <c r="E136" s="28"/>
      <c r="F136" s="23">
        <f t="shared" ca="1" si="8"/>
        <v>0</v>
      </c>
      <c r="G136" s="24"/>
      <c r="H136" s="1" t="str">
        <f t="shared" ca="1" si="10"/>
        <v/>
      </c>
    </row>
    <row r="137" spans="1:8" ht="15" customHeight="1" x14ac:dyDescent="0.3">
      <c r="A137" s="13" t="str">
        <f t="shared" ca="1" si="9"/>
        <v/>
      </c>
      <c r="B137" s="14">
        <f t="shared" ca="1" si="7"/>
        <v>0</v>
      </c>
      <c r="C137" s="2">
        <f t="shared" ca="1" si="11"/>
        <v>0</v>
      </c>
      <c r="D137" s="27">
        <f t="shared" ca="1" si="12"/>
        <v>0</v>
      </c>
      <c r="E137" s="28"/>
      <c r="F137" s="23">
        <f t="shared" ca="1" si="8"/>
        <v>0</v>
      </c>
      <c r="G137" s="24"/>
      <c r="H137" s="1" t="str">
        <f t="shared" ca="1" si="10"/>
        <v/>
      </c>
    </row>
    <row r="138" spans="1:8" ht="15" customHeight="1" x14ac:dyDescent="0.3">
      <c r="A138" s="13" t="str">
        <f t="shared" ca="1" si="9"/>
        <v/>
      </c>
      <c r="B138" s="14">
        <f t="shared" ref="B138:B201" ca="1" si="13">IF($F137&gt;0,IF(ROUNDUP(($A$3/1000)*$A$9,0)&lt;F137,ROUNDUP(($A$3/1000)*$A$9,0),F137+IF(OR(MOD(YEAR(A138),400)=0,AND(MOD(YEAR(A138),4)=0,MOD(YEAR(A138),100)&lt;&gt;0)),IF(F137&lt;=0,0,((F137*$A$4/366)*(A138-A137))), IF(F137&lt;=0,0,((F137*$A$4/365)*(A138-A137))))),0)</f>
        <v>0</v>
      </c>
      <c r="C138" s="2">
        <f t="shared" ca="1" si="11"/>
        <v>0</v>
      </c>
      <c r="D138" s="27">
        <f t="shared" ca="1" si="12"/>
        <v>0</v>
      </c>
      <c r="E138" s="28"/>
      <c r="F138" s="23">
        <f t="shared" ref="F138:F201" ca="1" si="14">IF(($F137&lt;=0),0,($F137-N($D138)))</f>
        <v>0</v>
      </c>
      <c r="G138" s="24"/>
      <c r="H138" s="1" t="str">
        <f t="shared" ca="1" si="10"/>
        <v/>
      </c>
    </row>
    <row r="139" spans="1:8" ht="15" customHeight="1" x14ac:dyDescent="0.3">
      <c r="A139" s="13" t="str">
        <f t="shared" ca="1" si="9"/>
        <v/>
      </c>
      <c r="B139" s="14">
        <f t="shared" ca="1" si="13"/>
        <v>0</v>
      </c>
      <c r="C139" s="2">
        <f t="shared" ca="1" si="11"/>
        <v>0</v>
      </c>
      <c r="D139" s="27">
        <f t="shared" ca="1" si="12"/>
        <v>0</v>
      </c>
      <c r="E139" s="28"/>
      <c r="F139" s="23">
        <f t="shared" ca="1" si="14"/>
        <v>0</v>
      </c>
      <c r="G139" s="24"/>
      <c r="H139" s="1" t="str">
        <f t="shared" ca="1" si="10"/>
        <v/>
      </c>
    </row>
    <row r="140" spans="1:8" ht="15" customHeight="1" x14ac:dyDescent="0.3">
      <c r="A140" s="13" t="str">
        <f t="shared" ca="1" si="9"/>
        <v/>
      </c>
      <c r="B140" s="14">
        <f t="shared" ca="1" si="13"/>
        <v>0</v>
      </c>
      <c r="C140" s="2">
        <f t="shared" ca="1" si="11"/>
        <v>0</v>
      </c>
      <c r="D140" s="27">
        <f t="shared" ca="1" si="12"/>
        <v>0</v>
      </c>
      <c r="E140" s="28"/>
      <c r="F140" s="23">
        <f t="shared" ca="1" si="14"/>
        <v>0</v>
      </c>
      <c r="G140" s="24"/>
      <c r="H140" s="1" t="str">
        <f t="shared" ca="1" si="10"/>
        <v/>
      </c>
    </row>
    <row r="141" spans="1:8" ht="15" customHeight="1" x14ac:dyDescent="0.3">
      <c r="A141" s="13" t="str">
        <f t="shared" ca="1" si="9"/>
        <v/>
      </c>
      <c r="B141" s="14">
        <f t="shared" ca="1" si="13"/>
        <v>0</v>
      </c>
      <c r="C141" s="2">
        <f t="shared" ca="1" si="11"/>
        <v>0</v>
      </c>
      <c r="D141" s="27">
        <f t="shared" ca="1" si="12"/>
        <v>0</v>
      </c>
      <c r="E141" s="28"/>
      <c r="F141" s="23">
        <f t="shared" ca="1" si="14"/>
        <v>0</v>
      </c>
      <c r="G141" s="24"/>
      <c r="H141" s="1" t="str">
        <f t="shared" ca="1" si="10"/>
        <v/>
      </c>
    </row>
    <row r="142" spans="1:8" ht="15" customHeight="1" x14ac:dyDescent="0.3">
      <c r="A142" s="13" t="str">
        <f t="shared" ca="1" si="9"/>
        <v/>
      </c>
      <c r="B142" s="14">
        <f t="shared" ca="1" si="13"/>
        <v>0</v>
      </c>
      <c r="C142" s="2">
        <f t="shared" ca="1" si="11"/>
        <v>0</v>
      </c>
      <c r="D142" s="27">
        <f t="shared" ca="1" si="12"/>
        <v>0</v>
      </c>
      <c r="E142" s="28"/>
      <c r="F142" s="23">
        <f t="shared" ca="1" si="14"/>
        <v>0</v>
      </c>
      <c r="G142" s="24"/>
      <c r="H142" s="1" t="str">
        <f t="shared" ca="1" si="10"/>
        <v/>
      </c>
    </row>
    <row r="143" spans="1:8" ht="15" customHeight="1" x14ac:dyDescent="0.3">
      <c r="A143" s="13" t="str">
        <f t="shared" ca="1" si="9"/>
        <v/>
      </c>
      <c r="B143" s="14">
        <f t="shared" ca="1" si="13"/>
        <v>0</v>
      </c>
      <c r="C143" s="2">
        <f t="shared" ca="1" si="11"/>
        <v>0</v>
      </c>
      <c r="D143" s="27">
        <f t="shared" ca="1" si="12"/>
        <v>0</v>
      </c>
      <c r="E143" s="28"/>
      <c r="F143" s="23">
        <f t="shared" ca="1" si="14"/>
        <v>0</v>
      </c>
      <c r="G143" s="24"/>
      <c r="H143" s="1" t="str">
        <f t="shared" ca="1" si="10"/>
        <v/>
      </c>
    </row>
    <row r="144" spans="1:8" ht="15" customHeight="1" x14ac:dyDescent="0.3">
      <c r="A144" s="13" t="str">
        <f t="shared" ref="A144:A207" ca="1" si="15">IF($F143&gt;0,IF($A$14&lt;&gt;"",EDATE(A143,12/$A$8),""),"")</f>
        <v/>
      </c>
      <c r="B144" s="14">
        <f t="shared" ca="1" si="13"/>
        <v>0</v>
      </c>
      <c r="C144" s="2">
        <f t="shared" ca="1" si="11"/>
        <v>0</v>
      </c>
      <c r="D144" s="27">
        <f t="shared" ca="1" si="12"/>
        <v>0</v>
      </c>
      <c r="E144" s="28"/>
      <c r="F144" s="23">
        <f t="shared" ca="1" si="14"/>
        <v>0</v>
      </c>
      <c r="G144" s="24"/>
      <c r="H144" s="1" t="str">
        <f t="shared" ref="H144:H207" ca="1" si="16">IF(AND($B144&lt;&gt;"",$B144&lt;&gt;"Interest Only"),IF(AND(B144&lt;$A$10,ROUNDDOWN(B144,0)&lt;&gt;0,EDATE($A$11,$A$6*$A$8)&lt;$A144, $D143&lt;&gt;"Interest Only"),"* PAD payment will need to be altered for final payment",""),"")</f>
        <v/>
      </c>
    </row>
    <row r="145" spans="1:8" ht="15" customHeight="1" x14ac:dyDescent="0.3">
      <c r="A145" s="13" t="str">
        <f t="shared" ca="1" si="15"/>
        <v/>
      </c>
      <c r="B145" s="14">
        <f t="shared" ca="1" si="13"/>
        <v>0</v>
      </c>
      <c r="C145" s="2">
        <f t="shared" ref="C145:C208" ca="1" si="17">IF($F144&gt;0,IF(OR(MOD(YEAR($A145),400)=0,AND(MOD(YEAR($A145),4)=0,MOD(YEAR($A145),100)&lt;&gt;0)),IF($F144&lt;=0,0,(($F144*$A$4/366)*($A145-$A144))), IF($F144&lt;=0,0,(($F144*$A$4/365)*($A145-$A144)))),0)</f>
        <v>0</v>
      </c>
      <c r="D145" s="27">
        <f t="shared" ca="1" si="12"/>
        <v>0</v>
      </c>
      <c r="E145" s="28"/>
      <c r="F145" s="23">
        <f t="shared" ca="1" si="14"/>
        <v>0</v>
      </c>
      <c r="G145" s="24"/>
      <c r="H145" s="1" t="str">
        <f t="shared" ca="1" si="16"/>
        <v/>
      </c>
    </row>
    <row r="146" spans="1:8" ht="15" customHeight="1" x14ac:dyDescent="0.3">
      <c r="A146" s="13" t="str">
        <f t="shared" ca="1" si="15"/>
        <v/>
      </c>
      <c r="B146" s="14">
        <f t="shared" ca="1" si="13"/>
        <v>0</v>
      </c>
      <c r="C146" s="2">
        <f t="shared" ca="1" si="17"/>
        <v>0</v>
      </c>
      <c r="D146" s="27">
        <f t="shared" ca="1" si="12"/>
        <v>0</v>
      </c>
      <c r="E146" s="28"/>
      <c r="F146" s="23">
        <f t="shared" ca="1" si="14"/>
        <v>0</v>
      </c>
      <c r="G146" s="24"/>
      <c r="H146" s="1" t="str">
        <f t="shared" ca="1" si="16"/>
        <v/>
      </c>
    </row>
    <row r="147" spans="1:8" ht="15" customHeight="1" x14ac:dyDescent="0.3">
      <c r="A147" s="13" t="str">
        <f t="shared" ca="1" si="15"/>
        <v/>
      </c>
      <c r="B147" s="14">
        <f t="shared" ca="1" si="13"/>
        <v>0</v>
      </c>
      <c r="C147" s="2">
        <f t="shared" ca="1" si="17"/>
        <v>0</v>
      </c>
      <c r="D147" s="27">
        <f t="shared" ca="1" si="12"/>
        <v>0</v>
      </c>
      <c r="E147" s="28"/>
      <c r="F147" s="23">
        <f t="shared" ca="1" si="14"/>
        <v>0</v>
      </c>
      <c r="G147" s="24"/>
      <c r="H147" s="1" t="str">
        <f t="shared" ca="1" si="16"/>
        <v/>
      </c>
    </row>
    <row r="148" spans="1:8" ht="15" customHeight="1" x14ac:dyDescent="0.3">
      <c r="A148" s="13" t="str">
        <f t="shared" ca="1" si="15"/>
        <v/>
      </c>
      <c r="B148" s="14">
        <f t="shared" ca="1" si="13"/>
        <v>0</v>
      </c>
      <c r="C148" s="2">
        <f t="shared" ca="1" si="17"/>
        <v>0</v>
      </c>
      <c r="D148" s="27">
        <f t="shared" ref="D148:D211" ca="1" si="18">IF(AND($F147&gt;0,$A$5&lt;&gt;"",$A$8&lt;&gt;""),$B148-$C148,0)</f>
        <v>0</v>
      </c>
      <c r="E148" s="28"/>
      <c r="F148" s="23">
        <f t="shared" ca="1" si="14"/>
        <v>0</v>
      </c>
      <c r="G148" s="24"/>
      <c r="H148" s="1" t="str">
        <f t="shared" ca="1" si="16"/>
        <v/>
      </c>
    </row>
    <row r="149" spans="1:8" ht="15" customHeight="1" x14ac:dyDescent="0.3">
      <c r="A149" s="13" t="str">
        <f t="shared" ca="1" si="15"/>
        <v/>
      </c>
      <c r="B149" s="14">
        <f t="shared" ca="1" si="13"/>
        <v>0</v>
      </c>
      <c r="C149" s="2">
        <f t="shared" ca="1" si="17"/>
        <v>0</v>
      </c>
      <c r="D149" s="27">
        <f t="shared" ca="1" si="18"/>
        <v>0</v>
      </c>
      <c r="E149" s="28"/>
      <c r="F149" s="23">
        <f t="shared" ca="1" si="14"/>
        <v>0</v>
      </c>
      <c r="G149" s="24"/>
      <c r="H149" s="1" t="str">
        <f t="shared" ca="1" si="16"/>
        <v/>
      </c>
    </row>
    <row r="150" spans="1:8" ht="15" customHeight="1" x14ac:dyDescent="0.3">
      <c r="A150" s="13" t="str">
        <f t="shared" ca="1" si="15"/>
        <v/>
      </c>
      <c r="B150" s="14">
        <f t="shared" ca="1" si="13"/>
        <v>0</v>
      </c>
      <c r="C150" s="2">
        <f t="shared" ca="1" si="17"/>
        <v>0</v>
      </c>
      <c r="D150" s="27">
        <f t="shared" ca="1" si="18"/>
        <v>0</v>
      </c>
      <c r="E150" s="28"/>
      <c r="F150" s="23">
        <f t="shared" ca="1" si="14"/>
        <v>0</v>
      </c>
      <c r="G150" s="24"/>
      <c r="H150" s="1" t="str">
        <f t="shared" ca="1" si="16"/>
        <v/>
      </c>
    </row>
    <row r="151" spans="1:8" ht="15" customHeight="1" x14ac:dyDescent="0.3">
      <c r="A151" s="13" t="str">
        <f t="shared" ca="1" si="15"/>
        <v/>
      </c>
      <c r="B151" s="14">
        <f t="shared" ca="1" si="13"/>
        <v>0</v>
      </c>
      <c r="C151" s="2">
        <f t="shared" ca="1" si="17"/>
        <v>0</v>
      </c>
      <c r="D151" s="27">
        <f t="shared" ca="1" si="18"/>
        <v>0</v>
      </c>
      <c r="E151" s="28"/>
      <c r="F151" s="23">
        <f t="shared" ca="1" si="14"/>
        <v>0</v>
      </c>
      <c r="G151" s="24"/>
      <c r="H151" s="1" t="str">
        <f t="shared" ca="1" si="16"/>
        <v/>
      </c>
    </row>
    <row r="152" spans="1:8" ht="15" customHeight="1" x14ac:dyDescent="0.3">
      <c r="A152" s="13" t="str">
        <f t="shared" ca="1" si="15"/>
        <v/>
      </c>
      <c r="B152" s="14">
        <f t="shared" ca="1" si="13"/>
        <v>0</v>
      </c>
      <c r="C152" s="2">
        <f t="shared" ca="1" si="17"/>
        <v>0</v>
      </c>
      <c r="D152" s="27">
        <f t="shared" ca="1" si="18"/>
        <v>0</v>
      </c>
      <c r="E152" s="28"/>
      <c r="F152" s="23">
        <f t="shared" ca="1" si="14"/>
        <v>0</v>
      </c>
      <c r="G152" s="24"/>
      <c r="H152" s="1" t="str">
        <f t="shared" ca="1" si="16"/>
        <v/>
      </c>
    </row>
    <row r="153" spans="1:8" ht="15" customHeight="1" x14ac:dyDescent="0.3">
      <c r="A153" s="13" t="str">
        <f t="shared" ca="1" si="15"/>
        <v/>
      </c>
      <c r="B153" s="14">
        <f t="shared" ca="1" si="13"/>
        <v>0</v>
      </c>
      <c r="C153" s="2">
        <f t="shared" ca="1" si="17"/>
        <v>0</v>
      </c>
      <c r="D153" s="27">
        <f t="shared" ca="1" si="18"/>
        <v>0</v>
      </c>
      <c r="E153" s="28"/>
      <c r="F153" s="23">
        <f t="shared" ca="1" si="14"/>
        <v>0</v>
      </c>
      <c r="G153" s="24"/>
      <c r="H153" s="1" t="str">
        <f t="shared" ca="1" si="16"/>
        <v/>
      </c>
    </row>
    <row r="154" spans="1:8" ht="15" customHeight="1" x14ac:dyDescent="0.3">
      <c r="A154" s="13" t="str">
        <f t="shared" ca="1" si="15"/>
        <v/>
      </c>
      <c r="B154" s="14">
        <f t="shared" ca="1" si="13"/>
        <v>0</v>
      </c>
      <c r="C154" s="2">
        <f t="shared" ca="1" si="17"/>
        <v>0</v>
      </c>
      <c r="D154" s="27">
        <f t="shared" ca="1" si="18"/>
        <v>0</v>
      </c>
      <c r="E154" s="28"/>
      <c r="F154" s="23">
        <f t="shared" ca="1" si="14"/>
        <v>0</v>
      </c>
      <c r="G154" s="24"/>
      <c r="H154" s="1" t="str">
        <f t="shared" ca="1" si="16"/>
        <v/>
      </c>
    </row>
    <row r="155" spans="1:8" ht="15" customHeight="1" x14ac:dyDescent="0.3">
      <c r="A155" s="13" t="str">
        <f t="shared" ca="1" si="15"/>
        <v/>
      </c>
      <c r="B155" s="14">
        <f t="shared" ca="1" si="13"/>
        <v>0</v>
      </c>
      <c r="C155" s="2">
        <f t="shared" ca="1" si="17"/>
        <v>0</v>
      </c>
      <c r="D155" s="27">
        <f t="shared" ca="1" si="18"/>
        <v>0</v>
      </c>
      <c r="E155" s="28"/>
      <c r="F155" s="23">
        <f t="shared" ca="1" si="14"/>
        <v>0</v>
      </c>
      <c r="G155" s="24"/>
      <c r="H155" s="1" t="str">
        <f t="shared" ca="1" si="16"/>
        <v/>
      </c>
    </row>
    <row r="156" spans="1:8" ht="15" customHeight="1" x14ac:dyDescent="0.3">
      <c r="A156" s="13" t="str">
        <f t="shared" ca="1" si="15"/>
        <v/>
      </c>
      <c r="B156" s="14">
        <f t="shared" ca="1" si="13"/>
        <v>0</v>
      </c>
      <c r="C156" s="2">
        <f t="shared" ca="1" si="17"/>
        <v>0</v>
      </c>
      <c r="D156" s="27">
        <f t="shared" ca="1" si="18"/>
        <v>0</v>
      </c>
      <c r="E156" s="28"/>
      <c r="F156" s="23">
        <f t="shared" ca="1" si="14"/>
        <v>0</v>
      </c>
      <c r="G156" s="24"/>
      <c r="H156" s="1" t="str">
        <f t="shared" ca="1" si="16"/>
        <v/>
      </c>
    </row>
    <row r="157" spans="1:8" ht="15" customHeight="1" x14ac:dyDescent="0.3">
      <c r="A157" s="13" t="str">
        <f t="shared" ca="1" si="15"/>
        <v/>
      </c>
      <c r="B157" s="14">
        <f t="shared" ca="1" si="13"/>
        <v>0</v>
      </c>
      <c r="C157" s="2">
        <f t="shared" ca="1" si="17"/>
        <v>0</v>
      </c>
      <c r="D157" s="27">
        <f t="shared" ca="1" si="18"/>
        <v>0</v>
      </c>
      <c r="E157" s="28"/>
      <c r="F157" s="23">
        <f t="shared" ca="1" si="14"/>
        <v>0</v>
      </c>
      <c r="G157" s="24"/>
      <c r="H157" s="1" t="str">
        <f t="shared" ca="1" si="16"/>
        <v/>
      </c>
    </row>
    <row r="158" spans="1:8" ht="15" customHeight="1" x14ac:dyDescent="0.3">
      <c r="A158" s="13" t="str">
        <f t="shared" ca="1" si="15"/>
        <v/>
      </c>
      <c r="B158" s="14">
        <f t="shared" ca="1" si="13"/>
        <v>0</v>
      </c>
      <c r="C158" s="2">
        <f t="shared" ca="1" si="17"/>
        <v>0</v>
      </c>
      <c r="D158" s="27">
        <f t="shared" ca="1" si="18"/>
        <v>0</v>
      </c>
      <c r="E158" s="28"/>
      <c r="F158" s="23">
        <f t="shared" ca="1" si="14"/>
        <v>0</v>
      </c>
      <c r="G158" s="24"/>
      <c r="H158" s="1" t="str">
        <f t="shared" ca="1" si="16"/>
        <v/>
      </c>
    </row>
    <row r="159" spans="1:8" ht="15" customHeight="1" x14ac:dyDescent="0.3">
      <c r="A159" s="13" t="str">
        <f t="shared" ca="1" si="15"/>
        <v/>
      </c>
      <c r="B159" s="14">
        <f t="shared" ca="1" si="13"/>
        <v>0</v>
      </c>
      <c r="C159" s="2">
        <f t="shared" ca="1" si="17"/>
        <v>0</v>
      </c>
      <c r="D159" s="27">
        <f t="shared" ca="1" si="18"/>
        <v>0</v>
      </c>
      <c r="E159" s="28"/>
      <c r="F159" s="23">
        <f t="shared" ca="1" si="14"/>
        <v>0</v>
      </c>
      <c r="G159" s="24"/>
      <c r="H159" s="1" t="str">
        <f t="shared" ca="1" si="16"/>
        <v/>
      </c>
    </row>
    <row r="160" spans="1:8" ht="15" customHeight="1" x14ac:dyDescent="0.3">
      <c r="A160" s="13" t="str">
        <f t="shared" ca="1" si="15"/>
        <v/>
      </c>
      <c r="B160" s="14">
        <f t="shared" ca="1" si="13"/>
        <v>0</v>
      </c>
      <c r="C160" s="2">
        <f t="shared" ca="1" si="17"/>
        <v>0</v>
      </c>
      <c r="D160" s="27">
        <f t="shared" ca="1" si="18"/>
        <v>0</v>
      </c>
      <c r="E160" s="28"/>
      <c r="F160" s="23">
        <f t="shared" ca="1" si="14"/>
        <v>0</v>
      </c>
      <c r="G160" s="24"/>
      <c r="H160" s="1" t="str">
        <f t="shared" ca="1" si="16"/>
        <v/>
      </c>
    </row>
    <row r="161" spans="1:8" ht="15" customHeight="1" x14ac:dyDescent="0.3">
      <c r="A161" s="13" t="str">
        <f t="shared" ca="1" si="15"/>
        <v/>
      </c>
      <c r="B161" s="14">
        <f t="shared" ca="1" si="13"/>
        <v>0</v>
      </c>
      <c r="C161" s="2">
        <f t="shared" ca="1" si="17"/>
        <v>0</v>
      </c>
      <c r="D161" s="27">
        <f t="shared" ca="1" si="18"/>
        <v>0</v>
      </c>
      <c r="E161" s="28"/>
      <c r="F161" s="23">
        <f t="shared" ca="1" si="14"/>
        <v>0</v>
      </c>
      <c r="G161" s="24"/>
      <c r="H161" s="1" t="str">
        <f t="shared" ca="1" si="16"/>
        <v/>
      </c>
    </row>
    <row r="162" spans="1:8" ht="15" customHeight="1" x14ac:dyDescent="0.3">
      <c r="A162" s="13" t="str">
        <f t="shared" ca="1" si="15"/>
        <v/>
      </c>
      <c r="B162" s="14">
        <f t="shared" ca="1" si="13"/>
        <v>0</v>
      </c>
      <c r="C162" s="2">
        <f t="shared" ca="1" si="17"/>
        <v>0</v>
      </c>
      <c r="D162" s="27">
        <f t="shared" ca="1" si="18"/>
        <v>0</v>
      </c>
      <c r="E162" s="28"/>
      <c r="F162" s="23">
        <f t="shared" ca="1" si="14"/>
        <v>0</v>
      </c>
      <c r="G162" s="24"/>
      <c r="H162" s="1" t="str">
        <f t="shared" ca="1" si="16"/>
        <v/>
      </c>
    </row>
    <row r="163" spans="1:8" ht="15" customHeight="1" x14ac:dyDescent="0.3">
      <c r="A163" s="13" t="str">
        <f t="shared" ca="1" si="15"/>
        <v/>
      </c>
      <c r="B163" s="14">
        <f t="shared" ca="1" si="13"/>
        <v>0</v>
      </c>
      <c r="C163" s="2">
        <f t="shared" ca="1" si="17"/>
        <v>0</v>
      </c>
      <c r="D163" s="27">
        <f t="shared" ca="1" si="18"/>
        <v>0</v>
      </c>
      <c r="E163" s="28"/>
      <c r="F163" s="23">
        <f t="shared" ca="1" si="14"/>
        <v>0</v>
      </c>
      <c r="G163" s="24"/>
      <c r="H163" s="1" t="str">
        <f t="shared" ca="1" si="16"/>
        <v/>
      </c>
    </row>
    <row r="164" spans="1:8" ht="15" customHeight="1" x14ac:dyDescent="0.3">
      <c r="A164" s="13" t="str">
        <f t="shared" ca="1" si="15"/>
        <v/>
      </c>
      <c r="B164" s="14">
        <f t="shared" ca="1" si="13"/>
        <v>0</v>
      </c>
      <c r="C164" s="2">
        <f t="shared" ca="1" si="17"/>
        <v>0</v>
      </c>
      <c r="D164" s="27">
        <f t="shared" ca="1" si="18"/>
        <v>0</v>
      </c>
      <c r="E164" s="28"/>
      <c r="F164" s="23">
        <f t="shared" ca="1" si="14"/>
        <v>0</v>
      </c>
      <c r="G164" s="24"/>
      <c r="H164" s="1" t="str">
        <f t="shared" ca="1" si="16"/>
        <v/>
      </c>
    </row>
    <row r="165" spans="1:8" ht="15" customHeight="1" x14ac:dyDescent="0.3">
      <c r="A165" s="13" t="str">
        <f t="shared" ca="1" si="15"/>
        <v/>
      </c>
      <c r="B165" s="14">
        <f t="shared" ca="1" si="13"/>
        <v>0</v>
      </c>
      <c r="C165" s="2">
        <f t="shared" ca="1" si="17"/>
        <v>0</v>
      </c>
      <c r="D165" s="27">
        <f t="shared" ca="1" si="18"/>
        <v>0</v>
      </c>
      <c r="E165" s="28"/>
      <c r="F165" s="23">
        <f t="shared" ca="1" si="14"/>
        <v>0</v>
      </c>
      <c r="G165" s="24"/>
      <c r="H165" s="1" t="str">
        <f t="shared" ca="1" si="16"/>
        <v/>
      </c>
    </row>
    <row r="166" spans="1:8" ht="15" customHeight="1" x14ac:dyDescent="0.3">
      <c r="A166" s="13" t="str">
        <f t="shared" ca="1" si="15"/>
        <v/>
      </c>
      <c r="B166" s="14">
        <f t="shared" ca="1" si="13"/>
        <v>0</v>
      </c>
      <c r="C166" s="2">
        <f t="shared" ca="1" si="17"/>
        <v>0</v>
      </c>
      <c r="D166" s="27">
        <f t="shared" ca="1" si="18"/>
        <v>0</v>
      </c>
      <c r="E166" s="28"/>
      <c r="F166" s="23">
        <f t="shared" ca="1" si="14"/>
        <v>0</v>
      </c>
      <c r="G166" s="24"/>
      <c r="H166" s="1" t="str">
        <f t="shared" ca="1" si="16"/>
        <v/>
      </c>
    </row>
    <row r="167" spans="1:8" ht="15" customHeight="1" x14ac:dyDescent="0.3">
      <c r="A167" s="13" t="str">
        <f t="shared" ca="1" si="15"/>
        <v/>
      </c>
      <c r="B167" s="14">
        <f t="shared" ca="1" si="13"/>
        <v>0</v>
      </c>
      <c r="C167" s="2">
        <f t="shared" ca="1" si="17"/>
        <v>0</v>
      </c>
      <c r="D167" s="27">
        <f t="shared" ca="1" si="18"/>
        <v>0</v>
      </c>
      <c r="E167" s="28"/>
      <c r="F167" s="23">
        <f t="shared" ca="1" si="14"/>
        <v>0</v>
      </c>
      <c r="G167" s="24"/>
      <c r="H167" s="1" t="str">
        <f t="shared" ca="1" si="16"/>
        <v/>
      </c>
    </row>
    <row r="168" spans="1:8" ht="15" customHeight="1" x14ac:dyDescent="0.3">
      <c r="A168" s="13" t="str">
        <f t="shared" ca="1" si="15"/>
        <v/>
      </c>
      <c r="B168" s="14">
        <f t="shared" ca="1" si="13"/>
        <v>0</v>
      </c>
      <c r="C168" s="2">
        <f t="shared" ca="1" si="17"/>
        <v>0</v>
      </c>
      <c r="D168" s="27">
        <f t="shared" ca="1" si="18"/>
        <v>0</v>
      </c>
      <c r="E168" s="28"/>
      <c r="F168" s="23">
        <f t="shared" ca="1" si="14"/>
        <v>0</v>
      </c>
      <c r="G168" s="24"/>
      <c r="H168" s="1" t="str">
        <f t="shared" ca="1" si="16"/>
        <v/>
      </c>
    </row>
    <row r="169" spans="1:8" ht="15" customHeight="1" x14ac:dyDescent="0.3">
      <c r="A169" s="13" t="str">
        <f t="shared" ca="1" si="15"/>
        <v/>
      </c>
      <c r="B169" s="14">
        <f t="shared" ca="1" si="13"/>
        <v>0</v>
      </c>
      <c r="C169" s="2">
        <f t="shared" ca="1" si="17"/>
        <v>0</v>
      </c>
      <c r="D169" s="27">
        <f t="shared" ca="1" si="18"/>
        <v>0</v>
      </c>
      <c r="E169" s="28"/>
      <c r="F169" s="23">
        <f t="shared" ca="1" si="14"/>
        <v>0</v>
      </c>
      <c r="G169" s="24"/>
      <c r="H169" s="1" t="str">
        <f t="shared" ca="1" si="16"/>
        <v/>
      </c>
    </row>
    <row r="170" spans="1:8" ht="15" customHeight="1" x14ac:dyDescent="0.3">
      <c r="A170" s="13" t="str">
        <f t="shared" ca="1" si="15"/>
        <v/>
      </c>
      <c r="B170" s="14">
        <f t="shared" ca="1" si="13"/>
        <v>0</v>
      </c>
      <c r="C170" s="2">
        <f t="shared" ca="1" si="17"/>
        <v>0</v>
      </c>
      <c r="D170" s="27">
        <f t="shared" ca="1" si="18"/>
        <v>0</v>
      </c>
      <c r="E170" s="28"/>
      <c r="F170" s="23">
        <f t="shared" ca="1" si="14"/>
        <v>0</v>
      </c>
      <c r="G170" s="24"/>
      <c r="H170" s="1" t="str">
        <f t="shared" ca="1" si="16"/>
        <v/>
      </c>
    </row>
    <row r="171" spans="1:8" ht="15" customHeight="1" x14ac:dyDescent="0.3">
      <c r="A171" s="13" t="str">
        <f t="shared" ca="1" si="15"/>
        <v/>
      </c>
      <c r="B171" s="14">
        <f t="shared" ca="1" si="13"/>
        <v>0</v>
      </c>
      <c r="C171" s="2">
        <f t="shared" ca="1" si="17"/>
        <v>0</v>
      </c>
      <c r="D171" s="27">
        <f t="shared" ca="1" si="18"/>
        <v>0</v>
      </c>
      <c r="E171" s="28"/>
      <c r="F171" s="23">
        <f t="shared" ca="1" si="14"/>
        <v>0</v>
      </c>
      <c r="G171" s="24"/>
      <c r="H171" s="1" t="str">
        <f t="shared" ca="1" si="16"/>
        <v/>
      </c>
    </row>
    <row r="172" spans="1:8" ht="15" customHeight="1" x14ac:dyDescent="0.3">
      <c r="A172" s="13" t="str">
        <f t="shared" ca="1" si="15"/>
        <v/>
      </c>
      <c r="B172" s="14">
        <f t="shared" ca="1" si="13"/>
        <v>0</v>
      </c>
      <c r="C172" s="2">
        <f t="shared" ca="1" si="17"/>
        <v>0</v>
      </c>
      <c r="D172" s="27">
        <f t="shared" ca="1" si="18"/>
        <v>0</v>
      </c>
      <c r="E172" s="28"/>
      <c r="F172" s="23">
        <f t="shared" ca="1" si="14"/>
        <v>0</v>
      </c>
      <c r="G172" s="24"/>
      <c r="H172" s="1" t="str">
        <f t="shared" ca="1" si="16"/>
        <v/>
      </c>
    </row>
    <row r="173" spans="1:8" ht="15" customHeight="1" x14ac:dyDescent="0.3">
      <c r="A173" s="13" t="str">
        <f t="shared" ca="1" si="15"/>
        <v/>
      </c>
      <c r="B173" s="14">
        <f t="shared" ca="1" si="13"/>
        <v>0</v>
      </c>
      <c r="C173" s="2">
        <f t="shared" ca="1" si="17"/>
        <v>0</v>
      </c>
      <c r="D173" s="27">
        <f t="shared" ca="1" si="18"/>
        <v>0</v>
      </c>
      <c r="E173" s="28"/>
      <c r="F173" s="23">
        <f t="shared" ca="1" si="14"/>
        <v>0</v>
      </c>
      <c r="G173" s="24"/>
      <c r="H173" s="1" t="str">
        <f t="shared" ca="1" si="16"/>
        <v/>
      </c>
    </row>
    <row r="174" spans="1:8" ht="15" customHeight="1" x14ac:dyDescent="0.3">
      <c r="A174" s="13" t="str">
        <f t="shared" ca="1" si="15"/>
        <v/>
      </c>
      <c r="B174" s="14">
        <f t="shared" ca="1" si="13"/>
        <v>0</v>
      </c>
      <c r="C174" s="2">
        <f t="shared" ca="1" si="17"/>
        <v>0</v>
      </c>
      <c r="D174" s="27">
        <f t="shared" ca="1" si="18"/>
        <v>0</v>
      </c>
      <c r="E174" s="28"/>
      <c r="F174" s="23">
        <f t="shared" ca="1" si="14"/>
        <v>0</v>
      </c>
      <c r="G174" s="24"/>
      <c r="H174" s="1" t="str">
        <f t="shared" ca="1" si="16"/>
        <v/>
      </c>
    </row>
    <row r="175" spans="1:8" ht="15" customHeight="1" x14ac:dyDescent="0.3">
      <c r="A175" s="13" t="str">
        <f t="shared" ca="1" si="15"/>
        <v/>
      </c>
      <c r="B175" s="14">
        <f t="shared" ca="1" si="13"/>
        <v>0</v>
      </c>
      <c r="C175" s="2">
        <f t="shared" ca="1" si="17"/>
        <v>0</v>
      </c>
      <c r="D175" s="27">
        <f t="shared" ca="1" si="18"/>
        <v>0</v>
      </c>
      <c r="E175" s="28"/>
      <c r="F175" s="23">
        <f t="shared" ca="1" si="14"/>
        <v>0</v>
      </c>
      <c r="G175" s="24"/>
      <c r="H175" s="1" t="str">
        <f t="shared" ca="1" si="16"/>
        <v/>
      </c>
    </row>
    <row r="176" spans="1:8" ht="15" customHeight="1" x14ac:dyDescent="0.3">
      <c r="A176" s="13" t="str">
        <f t="shared" ca="1" si="15"/>
        <v/>
      </c>
      <c r="B176" s="14">
        <f t="shared" ca="1" si="13"/>
        <v>0</v>
      </c>
      <c r="C176" s="2">
        <f t="shared" ca="1" si="17"/>
        <v>0</v>
      </c>
      <c r="D176" s="27">
        <f t="shared" ca="1" si="18"/>
        <v>0</v>
      </c>
      <c r="E176" s="28"/>
      <c r="F176" s="23">
        <f t="shared" ca="1" si="14"/>
        <v>0</v>
      </c>
      <c r="G176" s="24"/>
      <c r="H176" s="1" t="str">
        <f t="shared" ca="1" si="16"/>
        <v/>
      </c>
    </row>
    <row r="177" spans="1:8" ht="15" customHeight="1" x14ac:dyDescent="0.3">
      <c r="A177" s="13" t="str">
        <f t="shared" ca="1" si="15"/>
        <v/>
      </c>
      <c r="B177" s="14">
        <f t="shared" ca="1" si="13"/>
        <v>0</v>
      </c>
      <c r="C177" s="2">
        <f t="shared" ca="1" si="17"/>
        <v>0</v>
      </c>
      <c r="D177" s="27">
        <f t="shared" ca="1" si="18"/>
        <v>0</v>
      </c>
      <c r="E177" s="28"/>
      <c r="F177" s="23">
        <f t="shared" ca="1" si="14"/>
        <v>0</v>
      </c>
      <c r="G177" s="24"/>
      <c r="H177" s="1" t="str">
        <f t="shared" ca="1" si="16"/>
        <v/>
      </c>
    </row>
    <row r="178" spans="1:8" ht="15" customHeight="1" x14ac:dyDescent="0.3">
      <c r="A178" s="13" t="str">
        <f t="shared" ca="1" si="15"/>
        <v/>
      </c>
      <c r="B178" s="14">
        <f t="shared" ca="1" si="13"/>
        <v>0</v>
      </c>
      <c r="C178" s="2">
        <f t="shared" ca="1" si="17"/>
        <v>0</v>
      </c>
      <c r="D178" s="27">
        <f t="shared" ca="1" si="18"/>
        <v>0</v>
      </c>
      <c r="E178" s="28"/>
      <c r="F178" s="23">
        <f t="shared" ca="1" si="14"/>
        <v>0</v>
      </c>
      <c r="G178" s="24"/>
      <c r="H178" s="1" t="str">
        <f t="shared" ca="1" si="16"/>
        <v/>
      </c>
    </row>
    <row r="179" spans="1:8" ht="15" customHeight="1" x14ac:dyDescent="0.3">
      <c r="A179" s="13" t="str">
        <f t="shared" ca="1" si="15"/>
        <v/>
      </c>
      <c r="B179" s="14">
        <f t="shared" ca="1" si="13"/>
        <v>0</v>
      </c>
      <c r="C179" s="2">
        <f t="shared" ca="1" si="17"/>
        <v>0</v>
      </c>
      <c r="D179" s="27">
        <f t="shared" ca="1" si="18"/>
        <v>0</v>
      </c>
      <c r="E179" s="28"/>
      <c r="F179" s="23">
        <f t="shared" ca="1" si="14"/>
        <v>0</v>
      </c>
      <c r="G179" s="24"/>
      <c r="H179" s="1" t="str">
        <f t="shared" ca="1" si="16"/>
        <v/>
      </c>
    </row>
    <row r="180" spans="1:8" ht="15" customHeight="1" x14ac:dyDescent="0.3">
      <c r="A180" s="13" t="str">
        <f t="shared" ca="1" si="15"/>
        <v/>
      </c>
      <c r="B180" s="14">
        <f t="shared" ca="1" si="13"/>
        <v>0</v>
      </c>
      <c r="C180" s="2">
        <f t="shared" ca="1" si="17"/>
        <v>0</v>
      </c>
      <c r="D180" s="27">
        <f t="shared" ca="1" si="18"/>
        <v>0</v>
      </c>
      <c r="E180" s="28"/>
      <c r="F180" s="23">
        <f t="shared" ca="1" si="14"/>
        <v>0</v>
      </c>
      <c r="G180" s="24"/>
      <c r="H180" s="1" t="str">
        <f t="shared" ca="1" si="16"/>
        <v/>
      </c>
    </row>
    <row r="181" spans="1:8" ht="15" customHeight="1" x14ac:dyDescent="0.3">
      <c r="A181" s="13" t="str">
        <f t="shared" ca="1" si="15"/>
        <v/>
      </c>
      <c r="B181" s="14">
        <f t="shared" ca="1" si="13"/>
        <v>0</v>
      </c>
      <c r="C181" s="2">
        <f t="shared" ca="1" si="17"/>
        <v>0</v>
      </c>
      <c r="D181" s="27">
        <f t="shared" ca="1" si="18"/>
        <v>0</v>
      </c>
      <c r="E181" s="28"/>
      <c r="F181" s="23">
        <f t="shared" ca="1" si="14"/>
        <v>0</v>
      </c>
      <c r="G181" s="24"/>
      <c r="H181" s="1" t="str">
        <f t="shared" ca="1" si="16"/>
        <v/>
      </c>
    </row>
    <row r="182" spans="1:8" ht="15" customHeight="1" x14ac:dyDescent="0.3">
      <c r="A182" s="13" t="str">
        <f t="shared" ca="1" si="15"/>
        <v/>
      </c>
      <c r="B182" s="14">
        <f t="shared" ca="1" si="13"/>
        <v>0</v>
      </c>
      <c r="C182" s="2">
        <f t="shared" ca="1" si="17"/>
        <v>0</v>
      </c>
      <c r="D182" s="27">
        <f t="shared" ca="1" si="18"/>
        <v>0</v>
      </c>
      <c r="E182" s="28"/>
      <c r="F182" s="23">
        <f t="shared" ca="1" si="14"/>
        <v>0</v>
      </c>
      <c r="G182" s="24"/>
      <c r="H182" s="1" t="str">
        <f t="shared" ca="1" si="16"/>
        <v/>
      </c>
    </row>
    <row r="183" spans="1:8" ht="15" customHeight="1" x14ac:dyDescent="0.3">
      <c r="A183" s="13" t="str">
        <f t="shared" ca="1" si="15"/>
        <v/>
      </c>
      <c r="B183" s="14">
        <f t="shared" ca="1" si="13"/>
        <v>0</v>
      </c>
      <c r="C183" s="2">
        <f t="shared" ca="1" si="17"/>
        <v>0</v>
      </c>
      <c r="D183" s="27">
        <f t="shared" ca="1" si="18"/>
        <v>0</v>
      </c>
      <c r="E183" s="28"/>
      <c r="F183" s="23">
        <f t="shared" ca="1" si="14"/>
        <v>0</v>
      </c>
      <c r="G183" s="24"/>
      <c r="H183" s="1" t="str">
        <f t="shared" ca="1" si="16"/>
        <v/>
      </c>
    </row>
    <row r="184" spans="1:8" ht="15" customHeight="1" x14ac:dyDescent="0.3">
      <c r="A184" s="13" t="str">
        <f t="shared" ca="1" si="15"/>
        <v/>
      </c>
      <c r="B184" s="14">
        <f t="shared" ca="1" si="13"/>
        <v>0</v>
      </c>
      <c r="C184" s="2">
        <f t="shared" ca="1" si="17"/>
        <v>0</v>
      </c>
      <c r="D184" s="27">
        <f t="shared" ca="1" si="18"/>
        <v>0</v>
      </c>
      <c r="E184" s="28"/>
      <c r="F184" s="23">
        <f t="shared" ca="1" si="14"/>
        <v>0</v>
      </c>
      <c r="G184" s="24"/>
      <c r="H184" s="1" t="str">
        <f t="shared" ca="1" si="16"/>
        <v/>
      </c>
    </row>
    <row r="185" spans="1:8" ht="15" customHeight="1" x14ac:dyDescent="0.3">
      <c r="A185" s="13" t="str">
        <f t="shared" ca="1" si="15"/>
        <v/>
      </c>
      <c r="B185" s="14">
        <f t="shared" ca="1" si="13"/>
        <v>0</v>
      </c>
      <c r="C185" s="2">
        <f t="shared" ca="1" si="17"/>
        <v>0</v>
      </c>
      <c r="D185" s="27">
        <f t="shared" ca="1" si="18"/>
        <v>0</v>
      </c>
      <c r="E185" s="28"/>
      <c r="F185" s="23">
        <f t="shared" ca="1" si="14"/>
        <v>0</v>
      </c>
      <c r="G185" s="24"/>
      <c r="H185" s="1" t="str">
        <f t="shared" ca="1" si="16"/>
        <v/>
      </c>
    </row>
    <row r="186" spans="1:8" ht="15" customHeight="1" x14ac:dyDescent="0.3">
      <c r="A186" s="13" t="str">
        <f t="shared" ca="1" si="15"/>
        <v/>
      </c>
      <c r="B186" s="14">
        <f t="shared" ca="1" si="13"/>
        <v>0</v>
      </c>
      <c r="C186" s="2">
        <f t="shared" ca="1" si="17"/>
        <v>0</v>
      </c>
      <c r="D186" s="27">
        <f t="shared" ca="1" si="18"/>
        <v>0</v>
      </c>
      <c r="E186" s="28"/>
      <c r="F186" s="23">
        <f t="shared" ca="1" si="14"/>
        <v>0</v>
      </c>
      <c r="G186" s="24"/>
      <c r="H186" s="1" t="str">
        <f t="shared" ca="1" si="16"/>
        <v/>
      </c>
    </row>
    <row r="187" spans="1:8" ht="15" customHeight="1" x14ac:dyDescent="0.3">
      <c r="A187" s="13" t="str">
        <f t="shared" ca="1" si="15"/>
        <v/>
      </c>
      <c r="B187" s="14">
        <f t="shared" ca="1" si="13"/>
        <v>0</v>
      </c>
      <c r="C187" s="2">
        <f t="shared" ca="1" si="17"/>
        <v>0</v>
      </c>
      <c r="D187" s="27">
        <f t="shared" ca="1" si="18"/>
        <v>0</v>
      </c>
      <c r="E187" s="28"/>
      <c r="F187" s="23">
        <f t="shared" ca="1" si="14"/>
        <v>0</v>
      </c>
      <c r="G187" s="24"/>
      <c r="H187" s="1" t="str">
        <f t="shared" ca="1" si="16"/>
        <v/>
      </c>
    </row>
    <row r="188" spans="1:8" ht="15" customHeight="1" x14ac:dyDescent="0.3">
      <c r="A188" s="13" t="str">
        <f t="shared" ca="1" si="15"/>
        <v/>
      </c>
      <c r="B188" s="14">
        <f t="shared" ca="1" si="13"/>
        <v>0</v>
      </c>
      <c r="C188" s="2">
        <f t="shared" ca="1" si="17"/>
        <v>0</v>
      </c>
      <c r="D188" s="27">
        <f t="shared" ca="1" si="18"/>
        <v>0</v>
      </c>
      <c r="E188" s="28"/>
      <c r="F188" s="23">
        <f t="shared" ca="1" si="14"/>
        <v>0</v>
      </c>
      <c r="G188" s="24"/>
      <c r="H188" s="1" t="str">
        <f t="shared" ca="1" si="16"/>
        <v/>
      </c>
    </row>
    <row r="189" spans="1:8" ht="15" customHeight="1" x14ac:dyDescent="0.3">
      <c r="A189" s="13" t="str">
        <f t="shared" ca="1" si="15"/>
        <v/>
      </c>
      <c r="B189" s="14">
        <f t="shared" ca="1" si="13"/>
        <v>0</v>
      </c>
      <c r="C189" s="2">
        <f t="shared" ca="1" si="17"/>
        <v>0</v>
      </c>
      <c r="D189" s="27">
        <f t="shared" ca="1" si="18"/>
        <v>0</v>
      </c>
      <c r="E189" s="28"/>
      <c r="F189" s="23">
        <f t="shared" ca="1" si="14"/>
        <v>0</v>
      </c>
      <c r="G189" s="24"/>
      <c r="H189" s="1" t="str">
        <f t="shared" ca="1" si="16"/>
        <v/>
      </c>
    </row>
    <row r="190" spans="1:8" ht="15" customHeight="1" x14ac:dyDescent="0.3">
      <c r="A190" s="13" t="str">
        <f t="shared" ca="1" si="15"/>
        <v/>
      </c>
      <c r="B190" s="14">
        <f t="shared" ca="1" si="13"/>
        <v>0</v>
      </c>
      <c r="C190" s="2">
        <f t="shared" ca="1" si="17"/>
        <v>0</v>
      </c>
      <c r="D190" s="27">
        <f t="shared" ca="1" si="18"/>
        <v>0</v>
      </c>
      <c r="E190" s="28"/>
      <c r="F190" s="23">
        <f t="shared" ca="1" si="14"/>
        <v>0</v>
      </c>
      <c r="G190" s="24"/>
      <c r="H190" s="1" t="str">
        <f t="shared" ca="1" si="16"/>
        <v/>
      </c>
    </row>
    <row r="191" spans="1:8" ht="15" customHeight="1" x14ac:dyDescent="0.3">
      <c r="A191" s="13" t="str">
        <f t="shared" ca="1" si="15"/>
        <v/>
      </c>
      <c r="B191" s="14">
        <f t="shared" ca="1" si="13"/>
        <v>0</v>
      </c>
      <c r="C191" s="2">
        <f t="shared" ca="1" si="17"/>
        <v>0</v>
      </c>
      <c r="D191" s="27">
        <f t="shared" ca="1" si="18"/>
        <v>0</v>
      </c>
      <c r="E191" s="28"/>
      <c r="F191" s="23">
        <f t="shared" ca="1" si="14"/>
        <v>0</v>
      </c>
      <c r="G191" s="24"/>
      <c r="H191" s="1" t="str">
        <f t="shared" ca="1" si="16"/>
        <v/>
      </c>
    </row>
    <row r="192" spans="1:8" ht="15" customHeight="1" x14ac:dyDescent="0.3">
      <c r="A192" s="13" t="str">
        <f t="shared" ca="1" si="15"/>
        <v/>
      </c>
      <c r="B192" s="14">
        <f t="shared" ca="1" si="13"/>
        <v>0</v>
      </c>
      <c r="C192" s="2">
        <f t="shared" ca="1" si="17"/>
        <v>0</v>
      </c>
      <c r="D192" s="27">
        <f t="shared" ca="1" si="18"/>
        <v>0</v>
      </c>
      <c r="E192" s="28"/>
      <c r="F192" s="23">
        <f t="shared" ca="1" si="14"/>
        <v>0</v>
      </c>
      <c r="G192" s="24"/>
      <c r="H192" s="1" t="str">
        <f t="shared" ca="1" si="16"/>
        <v/>
      </c>
    </row>
    <row r="193" spans="1:8" ht="15" customHeight="1" x14ac:dyDescent="0.3">
      <c r="A193" s="13" t="str">
        <f t="shared" ca="1" si="15"/>
        <v/>
      </c>
      <c r="B193" s="14">
        <f t="shared" ca="1" si="13"/>
        <v>0</v>
      </c>
      <c r="C193" s="2">
        <f t="shared" ca="1" si="17"/>
        <v>0</v>
      </c>
      <c r="D193" s="27">
        <f t="shared" ca="1" si="18"/>
        <v>0</v>
      </c>
      <c r="E193" s="28"/>
      <c r="F193" s="23">
        <f t="shared" ca="1" si="14"/>
        <v>0</v>
      </c>
      <c r="G193" s="24"/>
      <c r="H193" s="1" t="str">
        <f t="shared" ca="1" si="16"/>
        <v/>
      </c>
    </row>
    <row r="194" spans="1:8" ht="15" customHeight="1" x14ac:dyDescent="0.3">
      <c r="A194" s="13" t="str">
        <f t="shared" ca="1" si="15"/>
        <v/>
      </c>
      <c r="B194" s="14">
        <f t="shared" ca="1" si="13"/>
        <v>0</v>
      </c>
      <c r="C194" s="2">
        <f t="shared" ca="1" si="17"/>
        <v>0</v>
      </c>
      <c r="D194" s="27">
        <f t="shared" ca="1" si="18"/>
        <v>0</v>
      </c>
      <c r="E194" s="28"/>
      <c r="F194" s="23">
        <f t="shared" ca="1" si="14"/>
        <v>0</v>
      </c>
      <c r="G194" s="24"/>
      <c r="H194" s="1" t="str">
        <f t="shared" ca="1" si="16"/>
        <v/>
      </c>
    </row>
    <row r="195" spans="1:8" ht="15" customHeight="1" x14ac:dyDescent="0.3">
      <c r="A195" s="13" t="str">
        <f t="shared" ca="1" si="15"/>
        <v/>
      </c>
      <c r="B195" s="14">
        <f t="shared" ca="1" si="13"/>
        <v>0</v>
      </c>
      <c r="C195" s="2">
        <f t="shared" ca="1" si="17"/>
        <v>0</v>
      </c>
      <c r="D195" s="27">
        <f t="shared" ca="1" si="18"/>
        <v>0</v>
      </c>
      <c r="E195" s="28"/>
      <c r="F195" s="23">
        <f t="shared" ca="1" si="14"/>
        <v>0</v>
      </c>
      <c r="G195" s="24"/>
      <c r="H195" s="1" t="str">
        <f t="shared" ca="1" si="16"/>
        <v/>
      </c>
    </row>
    <row r="196" spans="1:8" ht="15" customHeight="1" x14ac:dyDescent="0.3">
      <c r="A196" s="13" t="str">
        <f t="shared" ca="1" si="15"/>
        <v/>
      </c>
      <c r="B196" s="14">
        <f t="shared" ca="1" si="13"/>
        <v>0</v>
      </c>
      <c r="C196" s="2">
        <f t="shared" ca="1" si="17"/>
        <v>0</v>
      </c>
      <c r="D196" s="27">
        <f t="shared" ca="1" si="18"/>
        <v>0</v>
      </c>
      <c r="E196" s="28"/>
      <c r="F196" s="23">
        <f t="shared" ca="1" si="14"/>
        <v>0</v>
      </c>
      <c r="G196" s="24"/>
      <c r="H196" s="1" t="str">
        <f t="shared" ca="1" si="16"/>
        <v/>
      </c>
    </row>
    <row r="197" spans="1:8" ht="15" customHeight="1" x14ac:dyDescent="0.3">
      <c r="A197" s="13" t="str">
        <f t="shared" ca="1" si="15"/>
        <v/>
      </c>
      <c r="B197" s="14">
        <f t="shared" ca="1" si="13"/>
        <v>0</v>
      </c>
      <c r="C197" s="2">
        <f t="shared" ca="1" si="17"/>
        <v>0</v>
      </c>
      <c r="D197" s="27">
        <f t="shared" ca="1" si="18"/>
        <v>0</v>
      </c>
      <c r="E197" s="28"/>
      <c r="F197" s="23">
        <f t="shared" ca="1" si="14"/>
        <v>0</v>
      </c>
      <c r="G197" s="24"/>
      <c r="H197" s="1" t="str">
        <f t="shared" ca="1" si="16"/>
        <v/>
      </c>
    </row>
    <row r="198" spans="1:8" ht="15" customHeight="1" x14ac:dyDescent="0.3">
      <c r="A198" s="13" t="str">
        <f t="shared" ca="1" si="15"/>
        <v/>
      </c>
      <c r="B198" s="14">
        <f t="shared" ca="1" si="13"/>
        <v>0</v>
      </c>
      <c r="C198" s="2">
        <f t="shared" ca="1" si="17"/>
        <v>0</v>
      </c>
      <c r="D198" s="27">
        <f t="shared" ca="1" si="18"/>
        <v>0</v>
      </c>
      <c r="E198" s="28"/>
      <c r="F198" s="23">
        <f t="shared" ca="1" si="14"/>
        <v>0</v>
      </c>
      <c r="G198" s="24"/>
      <c r="H198" s="1" t="str">
        <f t="shared" ca="1" si="16"/>
        <v/>
      </c>
    </row>
    <row r="199" spans="1:8" ht="15" customHeight="1" x14ac:dyDescent="0.3">
      <c r="A199" s="13" t="str">
        <f t="shared" ca="1" si="15"/>
        <v/>
      </c>
      <c r="B199" s="14">
        <f t="shared" ca="1" si="13"/>
        <v>0</v>
      </c>
      <c r="C199" s="2">
        <f t="shared" ca="1" si="17"/>
        <v>0</v>
      </c>
      <c r="D199" s="27">
        <f t="shared" ca="1" si="18"/>
        <v>0</v>
      </c>
      <c r="E199" s="28"/>
      <c r="F199" s="23">
        <f t="shared" ca="1" si="14"/>
        <v>0</v>
      </c>
      <c r="G199" s="24"/>
      <c r="H199" s="1" t="str">
        <f t="shared" ca="1" si="16"/>
        <v/>
      </c>
    </row>
    <row r="200" spans="1:8" ht="15" customHeight="1" x14ac:dyDescent="0.3">
      <c r="A200" s="13" t="str">
        <f t="shared" ca="1" si="15"/>
        <v/>
      </c>
      <c r="B200" s="14">
        <f t="shared" ca="1" si="13"/>
        <v>0</v>
      </c>
      <c r="C200" s="2">
        <f t="shared" ca="1" si="17"/>
        <v>0</v>
      </c>
      <c r="D200" s="27">
        <f t="shared" ca="1" si="18"/>
        <v>0</v>
      </c>
      <c r="E200" s="28"/>
      <c r="F200" s="23">
        <f t="shared" ca="1" si="14"/>
        <v>0</v>
      </c>
      <c r="G200" s="24"/>
      <c r="H200" s="1" t="str">
        <f t="shared" ca="1" si="16"/>
        <v/>
      </c>
    </row>
    <row r="201" spans="1:8" ht="15" customHeight="1" x14ac:dyDescent="0.3">
      <c r="A201" s="13" t="str">
        <f t="shared" ca="1" si="15"/>
        <v/>
      </c>
      <c r="B201" s="14">
        <f t="shared" ca="1" si="13"/>
        <v>0</v>
      </c>
      <c r="C201" s="2">
        <f t="shared" ca="1" si="17"/>
        <v>0</v>
      </c>
      <c r="D201" s="27">
        <f t="shared" ca="1" si="18"/>
        <v>0</v>
      </c>
      <c r="E201" s="28"/>
      <c r="F201" s="23">
        <f t="shared" ca="1" si="14"/>
        <v>0</v>
      </c>
      <c r="G201" s="24"/>
      <c r="H201" s="1" t="str">
        <f t="shared" ca="1" si="16"/>
        <v/>
      </c>
    </row>
    <row r="202" spans="1:8" ht="15" customHeight="1" x14ac:dyDescent="0.3">
      <c r="A202" s="13" t="str">
        <f t="shared" ca="1" si="15"/>
        <v/>
      </c>
      <c r="B202" s="14">
        <f t="shared" ref="B202:B265" ca="1" si="19">IF($F201&gt;0,IF(ROUNDUP(($A$3/1000)*$A$9,0)&lt;F201,ROUNDUP(($A$3/1000)*$A$9,0),F201+IF(OR(MOD(YEAR(A202),400)=0,AND(MOD(YEAR(A202),4)=0,MOD(YEAR(A202),100)&lt;&gt;0)),IF(F201&lt;=0,0,((F201*$A$4/366)*(A202-A201))), IF(F201&lt;=0,0,((F201*$A$4/365)*(A202-A201))))),0)</f>
        <v>0</v>
      </c>
      <c r="C202" s="2">
        <f t="shared" ca="1" si="17"/>
        <v>0</v>
      </c>
      <c r="D202" s="27">
        <f t="shared" ca="1" si="18"/>
        <v>0</v>
      </c>
      <c r="E202" s="28"/>
      <c r="F202" s="23">
        <f t="shared" ref="F202:F265" ca="1" si="20">IF(($F201&lt;=0),0,($F201-N($D202)))</f>
        <v>0</v>
      </c>
      <c r="G202" s="24"/>
      <c r="H202" s="1" t="str">
        <f t="shared" ca="1" si="16"/>
        <v/>
      </c>
    </row>
    <row r="203" spans="1:8" ht="15" customHeight="1" x14ac:dyDescent="0.3">
      <c r="A203" s="13" t="str">
        <f t="shared" ca="1" si="15"/>
        <v/>
      </c>
      <c r="B203" s="14">
        <f t="shared" ca="1" si="19"/>
        <v>0</v>
      </c>
      <c r="C203" s="2">
        <f t="shared" ca="1" si="17"/>
        <v>0</v>
      </c>
      <c r="D203" s="27">
        <f t="shared" ca="1" si="18"/>
        <v>0</v>
      </c>
      <c r="E203" s="28"/>
      <c r="F203" s="23">
        <f t="shared" ca="1" si="20"/>
        <v>0</v>
      </c>
      <c r="G203" s="24"/>
      <c r="H203" s="1" t="str">
        <f t="shared" ca="1" si="16"/>
        <v/>
      </c>
    </row>
    <row r="204" spans="1:8" ht="15" customHeight="1" x14ac:dyDescent="0.3">
      <c r="A204" s="13" t="str">
        <f t="shared" ca="1" si="15"/>
        <v/>
      </c>
      <c r="B204" s="14">
        <f t="shared" ca="1" si="19"/>
        <v>0</v>
      </c>
      <c r="C204" s="2">
        <f t="shared" ca="1" si="17"/>
        <v>0</v>
      </c>
      <c r="D204" s="27">
        <f t="shared" ca="1" si="18"/>
        <v>0</v>
      </c>
      <c r="E204" s="28"/>
      <c r="F204" s="23">
        <f t="shared" ca="1" si="20"/>
        <v>0</v>
      </c>
      <c r="G204" s="24"/>
      <c r="H204" s="1" t="str">
        <f t="shared" ca="1" si="16"/>
        <v/>
      </c>
    </row>
    <row r="205" spans="1:8" ht="15" customHeight="1" x14ac:dyDescent="0.3">
      <c r="A205" s="13" t="str">
        <f t="shared" ca="1" si="15"/>
        <v/>
      </c>
      <c r="B205" s="14">
        <f t="shared" ca="1" si="19"/>
        <v>0</v>
      </c>
      <c r="C205" s="2">
        <f t="shared" ca="1" si="17"/>
        <v>0</v>
      </c>
      <c r="D205" s="27">
        <f t="shared" ca="1" si="18"/>
        <v>0</v>
      </c>
      <c r="E205" s="28"/>
      <c r="F205" s="23">
        <f t="shared" ca="1" si="20"/>
        <v>0</v>
      </c>
      <c r="G205" s="24"/>
      <c r="H205" s="1" t="str">
        <f t="shared" ca="1" si="16"/>
        <v/>
      </c>
    </row>
    <row r="206" spans="1:8" ht="15" customHeight="1" x14ac:dyDescent="0.3">
      <c r="A206" s="13" t="str">
        <f t="shared" ca="1" si="15"/>
        <v/>
      </c>
      <c r="B206" s="14">
        <f t="shared" ca="1" si="19"/>
        <v>0</v>
      </c>
      <c r="C206" s="2">
        <f t="shared" ca="1" si="17"/>
        <v>0</v>
      </c>
      <c r="D206" s="27">
        <f t="shared" ca="1" si="18"/>
        <v>0</v>
      </c>
      <c r="E206" s="28"/>
      <c r="F206" s="23">
        <f t="shared" ca="1" si="20"/>
        <v>0</v>
      </c>
      <c r="G206" s="24"/>
      <c r="H206" s="1" t="str">
        <f t="shared" ca="1" si="16"/>
        <v/>
      </c>
    </row>
    <row r="207" spans="1:8" ht="15" customHeight="1" x14ac:dyDescent="0.3">
      <c r="A207" s="13" t="str">
        <f t="shared" ca="1" si="15"/>
        <v/>
      </c>
      <c r="B207" s="14">
        <f t="shared" ca="1" si="19"/>
        <v>0</v>
      </c>
      <c r="C207" s="2">
        <f t="shared" ca="1" si="17"/>
        <v>0</v>
      </c>
      <c r="D207" s="27">
        <f t="shared" ca="1" si="18"/>
        <v>0</v>
      </c>
      <c r="E207" s="28"/>
      <c r="F207" s="23">
        <f t="shared" ca="1" si="20"/>
        <v>0</v>
      </c>
      <c r="G207" s="24"/>
      <c r="H207" s="1" t="str">
        <f t="shared" ca="1" si="16"/>
        <v/>
      </c>
    </row>
    <row r="208" spans="1:8" ht="15" customHeight="1" x14ac:dyDescent="0.3">
      <c r="A208" s="13" t="str">
        <f t="shared" ref="A208:A271" ca="1" si="21">IF($F207&gt;0,IF($A$14&lt;&gt;"",EDATE(A207,12/$A$8),""),"")</f>
        <v/>
      </c>
      <c r="B208" s="14">
        <f t="shared" ca="1" si="19"/>
        <v>0</v>
      </c>
      <c r="C208" s="2">
        <f t="shared" ca="1" si="17"/>
        <v>0</v>
      </c>
      <c r="D208" s="27">
        <f t="shared" ca="1" si="18"/>
        <v>0</v>
      </c>
      <c r="E208" s="28"/>
      <c r="F208" s="23">
        <f t="shared" ca="1" si="20"/>
        <v>0</v>
      </c>
      <c r="G208" s="24"/>
      <c r="H208" s="1" t="str">
        <f t="shared" ref="H208:H271" ca="1" si="22">IF(AND($B208&lt;&gt;"",$B208&lt;&gt;"Interest Only"),IF(AND(B208&lt;$A$10,ROUNDDOWN(B208,0)&lt;&gt;0,EDATE($A$11,$A$6*$A$8)&lt;$A208, $D207&lt;&gt;"Interest Only"),"* PAD payment will need to be altered for final payment",""),"")</f>
        <v/>
      </c>
    </row>
    <row r="209" spans="1:8" ht="15" customHeight="1" x14ac:dyDescent="0.3">
      <c r="A209" s="13" t="str">
        <f t="shared" ca="1" si="21"/>
        <v/>
      </c>
      <c r="B209" s="14">
        <f t="shared" ca="1" si="19"/>
        <v>0</v>
      </c>
      <c r="C209" s="2">
        <f t="shared" ref="C209:C272" ca="1" si="23">IF($F208&gt;0,IF(OR(MOD(YEAR($A209),400)=0,AND(MOD(YEAR($A209),4)=0,MOD(YEAR($A209),100)&lt;&gt;0)),IF($F208&lt;=0,0,(($F208*$A$4/366)*($A209-$A208))), IF($F208&lt;=0,0,(($F208*$A$4/365)*($A209-$A208)))),0)</f>
        <v>0</v>
      </c>
      <c r="D209" s="27">
        <f t="shared" ca="1" si="18"/>
        <v>0</v>
      </c>
      <c r="E209" s="28"/>
      <c r="F209" s="23">
        <f t="shared" ca="1" si="20"/>
        <v>0</v>
      </c>
      <c r="G209" s="24"/>
      <c r="H209" s="1" t="str">
        <f t="shared" ca="1" si="22"/>
        <v/>
      </c>
    </row>
    <row r="210" spans="1:8" ht="15" customHeight="1" x14ac:dyDescent="0.3">
      <c r="A210" s="13" t="str">
        <f t="shared" ca="1" si="21"/>
        <v/>
      </c>
      <c r="B210" s="14">
        <f t="shared" ca="1" si="19"/>
        <v>0</v>
      </c>
      <c r="C210" s="2">
        <f t="shared" ca="1" si="23"/>
        <v>0</v>
      </c>
      <c r="D210" s="27">
        <f t="shared" ca="1" si="18"/>
        <v>0</v>
      </c>
      <c r="E210" s="28"/>
      <c r="F210" s="23">
        <f t="shared" ca="1" si="20"/>
        <v>0</v>
      </c>
      <c r="G210" s="24"/>
      <c r="H210" s="1" t="str">
        <f t="shared" ca="1" si="22"/>
        <v/>
      </c>
    </row>
    <row r="211" spans="1:8" ht="15" customHeight="1" x14ac:dyDescent="0.3">
      <c r="A211" s="13" t="str">
        <f t="shared" ca="1" si="21"/>
        <v/>
      </c>
      <c r="B211" s="14">
        <f t="shared" ca="1" si="19"/>
        <v>0</v>
      </c>
      <c r="C211" s="2">
        <f t="shared" ca="1" si="23"/>
        <v>0</v>
      </c>
      <c r="D211" s="27">
        <f t="shared" ca="1" si="18"/>
        <v>0</v>
      </c>
      <c r="E211" s="28"/>
      <c r="F211" s="23">
        <f t="shared" ca="1" si="20"/>
        <v>0</v>
      </c>
      <c r="G211" s="24"/>
      <c r="H211" s="1" t="str">
        <f t="shared" ca="1" si="22"/>
        <v/>
      </c>
    </row>
    <row r="212" spans="1:8" ht="15" customHeight="1" x14ac:dyDescent="0.3">
      <c r="A212" s="13" t="str">
        <f t="shared" ca="1" si="21"/>
        <v/>
      </c>
      <c r="B212" s="14">
        <f t="shared" ca="1" si="19"/>
        <v>0</v>
      </c>
      <c r="C212" s="2">
        <f t="shared" ca="1" si="23"/>
        <v>0</v>
      </c>
      <c r="D212" s="27">
        <f t="shared" ref="D212:D275" ca="1" si="24">IF(AND($F211&gt;0,$A$5&lt;&gt;"",$A$8&lt;&gt;""),$B212-$C212,0)</f>
        <v>0</v>
      </c>
      <c r="E212" s="28"/>
      <c r="F212" s="23">
        <f t="shared" ca="1" si="20"/>
        <v>0</v>
      </c>
      <c r="G212" s="24"/>
      <c r="H212" s="1" t="str">
        <f t="shared" ca="1" si="22"/>
        <v/>
      </c>
    </row>
    <row r="213" spans="1:8" ht="15" customHeight="1" x14ac:dyDescent="0.3">
      <c r="A213" s="13" t="str">
        <f t="shared" ca="1" si="21"/>
        <v/>
      </c>
      <c r="B213" s="14">
        <f t="shared" ca="1" si="19"/>
        <v>0</v>
      </c>
      <c r="C213" s="2">
        <f t="shared" ca="1" si="23"/>
        <v>0</v>
      </c>
      <c r="D213" s="27">
        <f t="shared" ca="1" si="24"/>
        <v>0</v>
      </c>
      <c r="E213" s="28"/>
      <c r="F213" s="23">
        <f t="shared" ca="1" si="20"/>
        <v>0</v>
      </c>
      <c r="G213" s="24"/>
      <c r="H213" s="1" t="str">
        <f t="shared" ca="1" si="22"/>
        <v/>
      </c>
    </row>
    <row r="214" spans="1:8" ht="15" customHeight="1" x14ac:dyDescent="0.3">
      <c r="A214" s="13" t="str">
        <f t="shared" ca="1" si="21"/>
        <v/>
      </c>
      <c r="B214" s="14">
        <f t="shared" ca="1" si="19"/>
        <v>0</v>
      </c>
      <c r="C214" s="2">
        <f t="shared" ca="1" si="23"/>
        <v>0</v>
      </c>
      <c r="D214" s="27">
        <f t="shared" ca="1" si="24"/>
        <v>0</v>
      </c>
      <c r="E214" s="28"/>
      <c r="F214" s="23">
        <f t="shared" ca="1" si="20"/>
        <v>0</v>
      </c>
      <c r="G214" s="24"/>
      <c r="H214" s="1" t="str">
        <f t="shared" ca="1" si="22"/>
        <v/>
      </c>
    </row>
    <row r="215" spans="1:8" ht="15" customHeight="1" x14ac:dyDescent="0.3">
      <c r="A215" s="13" t="str">
        <f t="shared" ca="1" si="21"/>
        <v/>
      </c>
      <c r="B215" s="14">
        <f t="shared" ca="1" si="19"/>
        <v>0</v>
      </c>
      <c r="C215" s="2">
        <f t="shared" ca="1" si="23"/>
        <v>0</v>
      </c>
      <c r="D215" s="27">
        <f t="shared" ca="1" si="24"/>
        <v>0</v>
      </c>
      <c r="E215" s="28"/>
      <c r="F215" s="23">
        <f t="shared" ca="1" si="20"/>
        <v>0</v>
      </c>
      <c r="G215" s="24"/>
      <c r="H215" s="1" t="str">
        <f t="shared" ca="1" si="22"/>
        <v/>
      </c>
    </row>
    <row r="216" spans="1:8" ht="15" customHeight="1" x14ac:dyDescent="0.3">
      <c r="A216" s="13" t="str">
        <f t="shared" ca="1" si="21"/>
        <v/>
      </c>
      <c r="B216" s="14">
        <f t="shared" ca="1" si="19"/>
        <v>0</v>
      </c>
      <c r="C216" s="2">
        <f t="shared" ca="1" si="23"/>
        <v>0</v>
      </c>
      <c r="D216" s="27">
        <f t="shared" ca="1" si="24"/>
        <v>0</v>
      </c>
      <c r="E216" s="28"/>
      <c r="F216" s="23">
        <f t="shared" ca="1" si="20"/>
        <v>0</v>
      </c>
      <c r="G216" s="24"/>
      <c r="H216" s="1" t="str">
        <f t="shared" ca="1" si="22"/>
        <v/>
      </c>
    </row>
    <row r="217" spans="1:8" ht="15" customHeight="1" x14ac:dyDescent="0.3">
      <c r="A217" s="13" t="str">
        <f t="shared" ca="1" si="21"/>
        <v/>
      </c>
      <c r="B217" s="14">
        <f t="shared" ca="1" si="19"/>
        <v>0</v>
      </c>
      <c r="C217" s="2">
        <f t="shared" ca="1" si="23"/>
        <v>0</v>
      </c>
      <c r="D217" s="27">
        <f t="shared" ca="1" si="24"/>
        <v>0</v>
      </c>
      <c r="E217" s="28"/>
      <c r="F217" s="23">
        <f t="shared" ca="1" si="20"/>
        <v>0</v>
      </c>
      <c r="G217" s="24"/>
      <c r="H217" s="1" t="str">
        <f t="shared" ca="1" si="22"/>
        <v/>
      </c>
    </row>
    <row r="218" spans="1:8" ht="15" customHeight="1" x14ac:dyDescent="0.3">
      <c r="A218" s="13" t="str">
        <f t="shared" ca="1" si="21"/>
        <v/>
      </c>
      <c r="B218" s="14">
        <f t="shared" ca="1" si="19"/>
        <v>0</v>
      </c>
      <c r="C218" s="2">
        <f t="shared" ca="1" si="23"/>
        <v>0</v>
      </c>
      <c r="D218" s="27">
        <f t="shared" ca="1" si="24"/>
        <v>0</v>
      </c>
      <c r="E218" s="28"/>
      <c r="F218" s="23">
        <f t="shared" ca="1" si="20"/>
        <v>0</v>
      </c>
      <c r="G218" s="24"/>
      <c r="H218" s="1" t="str">
        <f t="shared" ca="1" si="22"/>
        <v/>
      </c>
    </row>
    <row r="219" spans="1:8" ht="15" customHeight="1" x14ac:dyDescent="0.3">
      <c r="A219" s="13" t="str">
        <f t="shared" ca="1" si="21"/>
        <v/>
      </c>
      <c r="B219" s="14">
        <f t="shared" ca="1" si="19"/>
        <v>0</v>
      </c>
      <c r="C219" s="2">
        <f t="shared" ca="1" si="23"/>
        <v>0</v>
      </c>
      <c r="D219" s="27">
        <f t="shared" ca="1" si="24"/>
        <v>0</v>
      </c>
      <c r="E219" s="28"/>
      <c r="F219" s="23">
        <f t="shared" ca="1" si="20"/>
        <v>0</v>
      </c>
      <c r="G219" s="24"/>
      <c r="H219" s="1" t="str">
        <f t="shared" ca="1" si="22"/>
        <v/>
      </c>
    </row>
    <row r="220" spans="1:8" ht="15" customHeight="1" x14ac:dyDescent="0.3">
      <c r="A220" s="13" t="str">
        <f t="shared" ca="1" si="21"/>
        <v/>
      </c>
      <c r="B220" s="14">
        <f t="shared" ca="1" si="19"/>
        <v>0</v>
      </c>
      <c r="C220" s="2">
        <f t="shared" ca="1" si="23"/>
        <v>0</v>
      </c>
      <c r="D220" s="27">
        <f t="shared" ca="1" si="24"/>
        <v>0</v>
      </c>
      <c r="E220" s="28"/>
      <c r="F220" s="23">
        <f t="shared" ca="1" si="20"/>
        <v>0</v>
      </c>
      <c r="G220" s="24"/>
      <c r="H220" s="1" t="str">
        <f t="shared" ca="1" si="22"/>
        <v/>
      </c>
    </row>
    <row r="221" spans="1:8" ht="15" customHeight="1" x14ac:dyDescent="0.3">
      <c r="A221" s="13" t="str">
        <f t="shared" ca="1" si="21"/>
        <v/>
      </c>
      <c r="B221" s="14">
        <f t="shared" ca="1" si="19"/>
        <v>0</v>
      </c>
      <c r="C221" s="2">
        <f t="shared" ca="1" si="23"/>
        <v>0</v>
      </c>
      <c r="D221" s="27">
        <f t="shared" ca="1" si="24"/>
        <v>0</v>
      </c>
      <c r="E221" s="28"/>
      <c r="F221" s="23">
        <f t="shared" ca="1" si="20"/>
        <v>0</v>
      </c>
      <c r="G221" s="24"/>
      <c r="H221" s="1" t="str">
        <f t="shared" ca="1" si="22"/>
        <v/>
      </c>
    </row>
    <row r="222" spans="1:8" ht="15" customHeight="1" x14ac:dyDescent="0.3">
      <c r="A222" s="13" t="str">
        <f t="shared" ca="1" si="21"/>
        <v/>
      </c>
      <c r="B222" s="14">
        <f t="shared" ca="1" si="19"/>
        <v>0</v>
      </c>
      <c r="C222" s="2">
        <f t="shared" ca="1" si="23"/>
        <v>0</v>
      </c>
      <c r="D222" s="27">
        <f t="shared" ca="1" si="24"/>
        <v>0</v>
      </c>
      <c r="E222" s="28"/>
      <c r="F222" s="23">
        <f t="shared" ca="1" si="20"/>
        <v>0</v>
      </c>
      <c r="G222" s="24"/>
      <c r="H222" s="1" t="str">
        <f t="shared" ca="1" si="22"/>
        <v/>
      </c>
    </row>
    <row r="223" spans="1:8" ht="15" customHeight="1" x14ac:dyDescent="0.3">
      <c r="A223" s="13" t="str">
        <f t="shared" ca="1" si="21"/>
        <v/>
      </c>
      <c r="B223" s="14">
        <f t="shared" ca="1" si="19"/>
        <v>0</v>
      </c>
      <c r="C223" s="2">
        <f t="shared" ca="1" si="23"/>
        <v>0</v>
      </c>
      <c r="D223" s="27">
        <f t="shared" ca="1" si="24"/>
        <v>0</v>
      </c>
      <c r="E223" s="28"/>
      <c r="F223" s="23">
        <f t="shared" ca="1" si="20"/>
        <v>0</v>
      </c>
      <c r="G223" s="24"/>
      <c r="H223" s="1" t="str">
        <f t="shared" ca="1" si="22"/>
        <v/>
      </c>
    </row>
    <row r="224" spans="1:8" ht="15" customHeight="1" x14ac:dyDescent="0.3">
      <c r="A224" s="13" t="str">
        <f t="shared" ca="1" si="21"/>
        <v/>
      </c>
      <c r="B224" s="14">
        <f t="shared" ca="1" si="19"/>
        <v>0</v>
      </c>
      <c r="C224" s="2">
        <f t="shared" ca="1" si="23"/>
        <v>0</v>
      </c>
      <c r="D224" s="27">
        <f t="shared" ca="1" si="24"/>
        <v>0</v>
      </c>
      <c r="E224" s="28"/>
      <c r="F224" s="23">
        <f t="shared" ca="1" si="20"/>
        <v>0</v>
      </c>
      <c r="G224" s="24"/>
      <c r="H224" s="1" t="str">
        <f t="shared" ca="1" si="22"/>
        <v/>
      </c>
    </row>
    <row r="225" spans="1:8" ht="15" customHeight="1" x14ac:dyDescent="0.3">
      <c r="A225" s="13" t="str">
        <f t="shared" ca="1" si="21"/>
        <v/>
      </c>
      <c r="B225" s="14">
        <f t="shared" ca="1" si="19"/>
        <v>0</v>
      </c>
      <c r="C225" s="2">
        <f t="shared" ca="1" si="23"/>
        <v>0</v>
      </c>
      <c r="D225" s="27">
        <f t="shared" ca="1" si="24"/>
        <v>0</v>
      </c>
      <c r="E225" s="28"/>
      <c r="F225" s="23">
        <f t="shared" ca="1" si="20"/>
        <v>0</v>
      </c>
      <c r="G225" s="24"/>
      <c r="H225" s="1" t="str">
        <f t="shared" ca="1" si="22"/>
        <v/>
      </c>
    </row>
    <row r="226" spans="1:8" ht="15" customHeight="1" x14ac:dyDescent="0.3">
      <c r="A226" s="13" t="str">
        <f t="shared" ca="1" si="21"/>
        <v/>
      </c>
      <c r="B226" s="14">
        <f t="shared" ca="1" si="19"/>
        <v>0</v>
      </c>
      <c r="C226" s="2">
        <f t="shared" ca="1" si="23"/>
        <v>0</v>
      </c>
      <c r="D226" s="27">
        <f t="shared" ca="1" si="24"/>
        <v>0</v>
      </c>
      <c r="E226" s="28"/>
      <c r="F226" s="23">
        <f t="shared" ca="1" si="20"/>
        <v>0</v>
      </c>
      <c r="G226" s="24"/>
      <c r="H226" s="1" t="str">
        <f t="shared" ca="1" si="22"/>
        <v/>
      </c>
    </row>
    <row r="227" spans="1:8" ht="15" customHeight="1" x14ac:dyDescent="0.3">
      <c r="A227" s="13" t="str">
        <f t="shared" ca="1" si="21"/>
        <v/>
      </c>
      <c r="B227" s="14">
        <f t="shared" ca="1" si="19"/>
        <v>0</v>
      </c>
      <c r="C227" s="2">
        <f t="shared" ca="1" si="23"/>
        <v>0</v>
      </c>
      <c r="D227" s="27">
        <f t="shared" ca="1" si="24"/>
        <v>0</v>
      </c>
      <c r="E227" s="28"/>
      <c r="F227" s="23">
        <f t="shared" ca="1" si="20"/>
        <v>0</v>
      </c>
      <c r="G227" s="24"/>
      <c r="H227" s="1" t="str">
        <f t="shared" ca="1" si="22"/>
        <v/>
      </c>
    </row>
    <row r="228" spans="1:8" ht="15" customHeight="1" x14ac:dyDescent="0.3">
      <c r="A228" s="13" t="str">
        <f t="shared" ca="1" si="21"/>
        <v/>
      </c>
      <c r="B228" s="14">
        <f t="shared" ca="1" si="19"/>
        <v>0</v>
      </c>
      <c r="C228" s="2">
        <f t="shared" ca="1" si="23"/>
        <v>0</v>
      </c>
      <c r="D228" s="27">
        <f t="shared" ca="1" si="24"/>
        <v>0</v>
      </c>
      <c r="E228" s="28"/>
      <c r="F228" s="23">
        <f t="shared" ca="1" si="20"/>
        <v>0</v>
      </c>
      <c r="G228" s="24"/>
      <c r="H228" s="1" t="str">
        <f t="shared" ca="1" si="22"/>
        <v/>
      </c>
    </row>
    <row r="229" spans="1:8" ht="15" customHeight="1" x14ac:dyDescent="0.3">
      <c r="A229" s="13" t="str">
        <f t="shared" ca="1" si="21"/>
        <v/>
      </c>
      <c r="B229" s="14">
        <f t="shared" ca="1" si="19"/>
        <v>0</v>
      </c>
      <c r="C229" s="2">
        <f t="shared" ca="1" si="23"/>
        <v>0</v>
      </c>
      <c r="D229" s="27">
        <f t="shared" ca="1" si="24"/>
        <v>0</v>
      </c>
      <c r="E229" s="28"/>
      <c r="F229" s="23">
        <f t="shared" ca="1" si="20"/>
        <v>0</v>
      </c>
      <c r="G229" s="24"/>
      <c r="H229" s="1" t="str">
        <f t="shared" ca="1" si="22"/>
        <v/>
      </c>
    </row>
    <row r="230" spans="1:8" ht="15" customHeight="1" x14ac:dyDescent="0.3">
      <c r="A230" s="13" t="str">
        <f t="shared" ca="1" si="21"/>
        <v/>
      </c>
      <c r="B230" s="14">
        <f t="shared" ca="1" si="19"/>
        <v>0</v>
      </c>
      <c r="C230" s="2">
        <f t="shared" ca="1" si="23"/>
        <v>0</v>
      </c>
      <c r="D230" s="27">
        <f t="shared" ca="1" si="24"/>
        <v>0</v>
      </c>
      <c r="E230" s="28"/>
      <c r="F230" s="23">
        <f t="shared" ca="1" si="20"/>
        <v>0</v>
      </c>
      <c r="G230" s="24"/>
      <c r="H230" s="1" t="str">
        <f t="shared" ca="1" si="22"/>
        <v/>
      </c>
    </row>
    <row r="231" spans="1:8" ht="15" customHeight="1" x14ac:dyDescent="0.3">
      <c r="A231" s="13" t="str">
        <f t="shared" ca="1" si="21"/>
        <v/>
      </c>
      <c r="B231" s="14">
        <f t="shared" ca="1" si="19"/>
        <v>0</v>
      </c>
      <c r="C231" s="2">
        <f t="shared" ca="1" si="23"/>
        <v>0</v>
      </c>
      <c r="D231" s="27">
        <f t="shared" ca="1" si="24"/>
        <v>0</v>
      </c>
      <c r="E231" s="28"/>
      <c r="F231" s="23">
        <f t="shared" ca="1" si="20"/>
        <v>0</v>
      </c>
      <c r="G231" s="24"/>
      <c r="H231" s="1" t="str">
        <f t="shared" ca="1" si="22"/>
        <v/>
      </c>
    </row>
    <row r="232" spans="1:8" ht="15" customHeight="1" x14ac:dyDescent="0.3">
      <c r="A232" s="13" t="str">
        <f t="shared" ca="1" si="21"/>
        <v/>
      </c>
      <c r="B232" s="14">
        <f t="shared" ca="1" si="19"/>
        <v>0</v>
      </c>
      <c r="C232" s="2">
        <f t="shared" ca="1" si="23"/>
        <v>0</v>
      </c>
      <c r="D232" s="27">
        <f t="shared" ca="1" si="24"/>
        <v>0</v>
      </c>
      <c r="E232" s="28"/>
      <c r="F232" s="23">
        <f t="shared" ca="1" si="20"/>
        <v>0</v>
      </c>
      <c r="G232" s="24"/>
      <c r="H232" s="1" t="str">
        <f t="shared" ca="1" si="22"/>
        <v/>
      </c>
    </row>
    <row r="233" spans="1:8" ht="15" customHeight="1" x14ac:dyDescent="0.3">
      <c r="A233" s="13" t="str">
        <f t="shared" ca="1" si="21"/>
        <v/>
      </c>
      <c r="B233" s="14">
        <f t="shared" ca="1" si="19"/>
        <v>0</v>
      </c>
      <c r="C233" s="2">
        <f t="shared" ca="1" si="23"/>
        <v>0</v>
      </c>
      <c r="D233" s="27">
        <f t="shared" ca="1" si="24"/>
        <v>0</v>
      </c>
      <c r="E233" s="28"/>
      <c r="F233" s="23">
        <f t="shared" ca="1" si="20"/>
        <v>0</v>
      </c>
      <c r="G233" s="24"/>
      <c r="H233" s="1" t="str">
        <f t="shared" ca="1" si="22"/>
        <v/>
      </c>
    </row>
    <row r="234" spans="1:8" ht="15" customHeight="1" x14ac:dyDescent="0.3">
      <c r="A234" s="13" t="str">
        <f t="shared" ca="1" si="21"/>
        <v/>
      </c>
      <c r="B234" s="14">
        <f t="shared" ca="1" si="19"/>
        <v>0</v>
      </c>
      <c r="C234" s="2">
        <f t="shared" ca="1" si="23"/>
        <v>0</v>
      </c>
      <c r="D234" s="27">
        <f t="shared" ca="1" si="24"/>
        <v>0</v>
      </c>
      <c r="E234" s="28"/>
      <c r="F234" s="23">
        <f t="shared" ca="1" si="20"/>
        <v>0</v>
      </c>
      <c r="G234" s="24"/>
      <c r="H234" s="1" t="str">
        <f t="shared" ca="1" si="22"/>
        <v/>
      </c>
    </row>
    <row r="235" spans="1:8" ht="15" customHeight="1" x14ac:dyDescent="0.3">
      <c r="A235" s="13" t="str">
        <f t="shared" ca="1" si="21"/>
        <v/>
      </c>
      <c r="B235" s="14">
        <f t="shared" ca="1" si="19"/>
        <v>0</v>
      </c>
      <c r="C235" s="2">
        <f t="shared" ca="1" si="23"/>
        <v>0</v>
      </c>
      <c r="D235" s="27">
        <f t="shared" ca="1" si="24"/>
        <v>0</v>
      </c>
      <c r="E235" s="28"/>
      <c r="F235" s="23">
        <f t="shared" ca="1" si="20"/>
        <v>0</v>
      </c>
      <c r="G235" s="24"/>
      <c r="H235" s="1" t="str">
        <f t="shared" ca="1" si="22"/>
        <v/>
      </c>
    </row>
    <row r="236" spans="1:8" ht="15" customHeight="1" x14ac:dyDescent="0.3">
      <c r="A236" s="13" t="str">
        <f t="shared" ca="1" si="21"/>
        <v/>
      </c>
      <c r="B236" s="14">
        <f t="shared" ca="1" si="19"/>
        <v>0</v>
      </c>
      <c r="C236" s="2">
        <f t="shared" ca="1" si="23"/>
        <v>0</v>
      </c>
      <c r="D236" s="27">
        <f t="shared" ca="1" si="24"/>
        <v>0</v>
      </c>
      <c r="E236" s="28"/>
      <c r="F236" s="23">
        <f t="shared" ca="1" si="20"/>
        <v>0</v>
      </c>
      <c r="G236" s="24"/>
      <c r="H236" s="1" t="str">
        <f t="shared" ca="1" si="22"/>
        <v/>
      </c>
    </row>
    <row r="237" spans="1:8" ht="15" customHeight="1" x14ac:dyDescent="0.3">
      <c r="A237" s="13" t="str">
        <f t="shared" ca="1" si="21"/>
        <v/>
      </c>
      <c r="B237" s="14">
        <f t="shared" ca="1" si="19"/>
        <v>0</v>
      </c>
      <c r="C237" s="2">
        <f t="shared" ca="1" si="23"/>
        <v>0</v>
      </c>
      <c r="D237" s="27">
        <f t="shared" ca="1" si="24"/>
        <v>0</v>
      </c>
      <c r="E237" s="28"/>
      <c r="F237" s="23">
        <f t="shared" ca="1" si="20"/>
        <v>0</v>
      </c>
      <c r="G237" s="24"/>
      <c r="H237" s="1" t="str">
        <f t="shared" ca="1" si="22"/>
        <v/>
      </c>
    </row>
    <row r="238" spans="1:8" ht="15" customHeight="1" x14ac:dyDescent="0.3">
      <c r="A238" s="13" t="str">
        <f t="shared" ca="1" si="21"/>
        <v/>
      </c>
      <c r="B238" s="14">
        <f t="shared" ca="1" si="19"/>
        <v>0</v>
      </c>
      <c r="C238" s="2">
        <f t="shared" ca="1" si="23"/>
        <v>0</v>
      </c>
      <c r="D238" s="27">
        <f t="shared" ca="1" si="24"/>
        <v>0</v>
      </c>
      <c r="E238" s="28"/>
      <c r="F238" s="23">
        <f t="shared" ca="1" si="20"/>
        <v>0</v>
      </c>
      <c r="G238" s="24"/>
      <c r="H238" s="1" t="str">
        <f t="shared" ca="1" si="22"/>
        <v/>
      </c>
    </row>
    <row r="239" spans="1:8" ht="15" customHeight="1" x14ac:dyDescent="0.3">
      <c r="A239" s="13" t="str">
        <f t="shared" ca="1" si="21"/>
        <v/>
      </c>
      <c r="B239" s="14">
        <f t="shared" ca="1" si="19"/>
        <v>0</v>
      </c>
      <c r="C239" s="2">
        <f t="shared" ca="1" si="23"/>
        <v>0</v>
      </c>
      <c r="D239" s="27">
        <f t="shared" ca="1" si="24"/>
        <v>0</v>
      </c>
      <c r="E239" s="28"/>
      <c r="F239" s="23">
        <f t="shared" ca="1" si="20"/>
        <v>0</v>
      </c>
      <c r="G239" s="24"/>
      <c r="H239" s="1" t="str">
        <f t="shared" ca="1" si="22"/>
        <v/>
      </c>
    </row>
    <row r="240" spans="1:8" ht="15" customHeight="1" x14ac:dyDescent="0.3">
      <c r="A240" s="13" t="str">
        <f t="shared" ca="1" si="21"/>
        <v/>
      </c>
      <c r="B240" s="14">
        <f t="shared" ca="1" si="19"/>
        <v>0</v>
      </c>
      <c r="C240" s="2">
        <f t="shared" ca="1" si="23"/>
        <v>0</v>
      </c>
      <c r="D240" s="27">
        <f t="shared" ca="1" si="24"/>
        <v>0</v>
      </c>
      <c r="E240" s="28"/>
      <c r="F240" s="23">
        <f t="shared" ca="1" si="20"/>
        <v>0</v>
      </c>
      <c r="G240" s="24"/>
      <c r="H240" s="1" t="str">
        <f t="shared" ca="1" si="22"/>
        <v/>
      </c>
    </row>
    <row r="241" spans="1:8" ht="15" customHeight="1" x14ac:dyDescent="0.3">
      <c r="A241" s="13" t="str">
        <f t="shared" ca="1" si="21"/>
        <v/>
      </c>
      <c r="B241" s="14">
        <f t="shared" ca="1" si="19"/>
        <v>0</v>
      </c>
      <c r="C241" s="2">
        <f t="shared" ca="1" si="23"/>
        <v>0</v>
      </c>
      <c r="D241" s="27">
        <f t="shared" ca="1" si="24"/>
        <v>0</v>
      </c>
      <c r="E241" s="28"/>
      <c r="F241" s="23">
        <f t="shared" ca="1" si="20"/>
        <v>0</v>
      </c>
      <c r="G241" s="24"/>
      <c r="H241" s="1" t="str">
        <f t="shared" ca="1" si="22"/>
        <v/>
      </c>
    </row>
    <row r="242" spans="1:8" ht="15" customHeight="1" x14ac:dyDescent="0.3">
      <c r="A242" s="13" t="str">
        <f t="shared" ca="1" si="21"/>
        <v/>
      </c>
      <c r="B242" s="14">
        <f t="shared" ca="1" si="19"/>
        <v>0</v>
      </c>
      <c r="C242" s="2">
        <f t="shared" ca="1" si="23"/>
        <v>0</v>
      </c>
      <c r="D242" s="27">
        <f t="shared" ca="1" si="24"/>
        <v>0</v>
      </c>
      <c r="E242" s="28"/>
      <c r="F242" s="23">
        <f t="shared" ca="1" si="20"/>
        <v>0</v>
      </c>
      <c r="G242" s="24"/>
      <c r="H242" s="1" t="str">
        <f t="shared" ca="1" si="22"/>
        <v/>
      </c>
    </row>
    <row r="243" spans="1:8" ht="15" customHeight="1" x14ac:dyDescent="0.3">
      <c r="A243" s="13" t="str">
        <f t="shared" ca="1" si="21"/>
        <v/>
      </c>
      <c r="B243" s="14">
        <f t="shared" ca="1" si="19"/>
        <v>0</v>
      </c>
      <c r="C243" s="2">
        <f t="shared" ca="1" si="23"/>
        <v>0</v>
      </c>
      <c r="D243" s="27">
        <f t="shared" ca="1" si="24"/>
        <v>0</v>
      </c>
      <c r="E243" s="28"/>
      <c r="F243" s="23">
        <f t="shared" ca="1" si="20"/>
        <v>0</v>
      </c>
      <c r="G243" s="24"/>
      <c r="H243" s="1" t="str">
        <f t="shared" ca="1" si="22"/>
        <v/>
      </c>
    </row>
    <row r="244" spans="1:8" ht="15" customHeight="1" x14ac:dyDescent="0.3">
      <c r="A244" s="13" t="str">
        <f t="shared" ca="1" si="21"/>
        <v/>
      </c>
      <c r="B244" s="14">
        <f t="shared" ca="1" si="19"/>
        <v>0</v>
      </c>
      <c r="C244" s="2">
        <f t="shared" ca="1" si="23"/>
        <v>0</v>
      </c>
      <c r="D244" s="27">
        <f t="shared" ca="1" si="24"/>
        <v>0</v>
      </c>
      <c r="E244" s="28"/>
      <c r="F244" s="23">
        <f t="shared" ca="1" si="20"/>
        <v>0</v>
      </c>
      <c r="G244" s="24"/>
      <c r="H244" s="1" t="str">
        <f t="shared" ca="1" si="22"/>
        <v/>
      </c>
    </row>
    <row r="245" spans="1:8" ht="15" customHeight="1" x14ac:dyDescent="0.3">
      <c r="A245" s="13" t="str">
        <f t="shared" ca="1" si="21"/>
        <v/>
      </c>
      <c r="B245" s="14">
        <f t="shared" ca="1" si="19"/>
        <v>0</v>
      </c>
      <c r="C245" s="2">
        <f t="shared" ca="1" si="23"/>
        <v>0</v>
      </c>
      <c r="D245" s="27">
        <f t="shared" ca="1" si="24"/>
        <v>0</v>
      </c>
      <c r="E245" s="28"/>
      <c r="F245" s="23">
        <f t="shared" ca="1" si="20"/>
        <v>0</v>
      </c>
      <c r="G245" s="24"/>
      <c r="H245" s="1" t="str">
        <f t="shared" ca="1" si="22"/>
        <v/>
      </c>
    </row>
    <row r="246" spans="1:8" ht="15" customHeight="1" x14ac:dyDescent="0.3">
      <c r="A246" s="13" t="str">
        <f t="shared" ca="1" si="21"/>
        <v/>
      </c>
      <c r="B246" s="14">
        <f t="shared" ca="1" si="19"/>
        <v>0</v>
      </c>
      <c r="C246" s="2">
        <f t="shared" ca="1" si="23"/>
        <v>0</v>
      </c>
      <c r="D246" s="27">
        <f t="shared" ca="1" si="24"/>
        <v>0</v>
      </c>
      <c r="E246" s="28"/>
      <c r="F246" s="23">
        <f t="shared" ca="1" si="20"/>
        <v>0</v>
      </c>
      <c r="G246" s="24"/>
      <c r="H246" s="1" t="str">
        <f t="shared" ca="1" si="22"/>
        <v/>
      </c>
    </row>
    <row r="247" spans="1:8" ht="15" customHeight="1" x14ac:dyDescent="0.3">
      <c r="A247" s="13" t="str">
        <f t="shared" ca="1" si="21"/>
        <v/>
      </c>
      <c r="B247" s="14">
        <f t="shared" ca="1" si="19"/>
        <v>0</v>
      </c>
      <c r="C247" s="2">
        <f t="shared" ca="1" si="23"/>
        <v>0</v>
      </c>
      <c r="D247" s="27">
        <f t="shared" ca="1" si="24"/>
        <v>0</v>
      </c>
      <c r="E247" s="28"/>
      <c r="F247" s="23">
        <f t="shared" ca="1" si="20"/>
        <v>0</v>
      </c>
      <c r="G247" s="24"/>
      <c r="H247" s="1" t="str">
        <f t="shared" ca="1" si="22"/>
        <v/>
      </c>
    </row>
    <row r="248" spans="1:8" ht="15" customHeight="1" x14ac:dyDescent="0.3">
      <c r="A248" s="13" t="str">
        <f t="shared" ca="1" si="21"/>
        <v/>
      </c>
      <c r="B248" s="14">
        <f t="shared" ca="1" si="19"/>
        <v>0</v>
      </c>
      <c r="C248" s="2">
        <f t="shared" ca="1" si="23"/>
        <v>0</v>
      </c>
      <c r="D248" s="27">
        <f t="shared" ca="1" si="24"/>
        <v>0</v>
      </c>
      <c r="E248" s="28"/>
      <c r="F248" s="23">
        <f t="shared" ca="1" si="20"/>
        <v>0</v>
      </c>
      <c r="G248" s="24"/>
      <c r="H248" s="1" t="str">
        <f t="shared" ca="1" si="22"/>
        <v/>
      </c>
    </row>
    <row r="249" spans="1:8" ht="15" customHeight="1" x14ac:dyDescent="0.3">
      <c r="A249" s="13" t="str">
        <f t="shared" ca="1" si="21"/>
        <v/>
      </c>
      <c r="B249" s="14">
        <f t="shared" ca="1" si="19"/>
        <v>0</v>
      </c>
      <c r="C249" s="2">
        <f t="shared" ca="1" si="23"/>
        <v>0</v>
      </c>
      <c r="D249" s="27">
        <f t="shared" ca="1" si="24"/>
        <v>0</v>
      </c>
      <c r="E249" s="28"/>
      <c r="F249" s="23">
        <f t="shared" ca="1" si="20"/>
        <v>0</v>
      </c>
      <c r="G249" s="24"/>
      <c r="H249" s="1" t="str">
        <f t="shared" ca="1" si="22"/>
        <v/>
      </c>
    </row>
    <row r="250" spans="1:8" ht="15" customHeight="1" x14ac:dyDescent="0.3">
      <c r="A250" s="13" t="str">
        <f t="shared" ca="1" si="21"/>
        <v/>
      </c>
      <c r="B250" s="14">
        <f t="shared" ca="1" si="19"/>
        <v>0</v>
      </c>
      <c r="C250" s="2">
        <f t="shared" ca="1" si="23"/>
        <v>0</v>
      </c>
      <c r="D250" s="27">
        <f t="shared" ca="1" si="24"/>
        <v>0</v>
      </c>
      <c r="E250" s="28"/>
      <c r="F250" s="23">
        <f t="shared" ca="1" si="20"/>
        <v>0</v>
      </c>
      <c r="G250" s="24"/>
      <c r="H250" s="1" t="str">
        <f t="shared" ca="1" si="22"/>
        <v/>
      </c>
    </row>
    <row r="251" spans="1:8" ht="15" customHeight="1" x14ac:dyDescent="0.3">
      <c r="A251" s="13" t="str">
        <f t="shared" ca="1" si="21"/>
        <v/>
      </c>
      <c r="B251" s="14">
        <f t="shared" ca="1" si="19"/>
        <v>0</v>
      </c>
      <c r="C251" s="2">
        <f t="shared" ca="1" si="23"/>
        <v>0</v>
      </c>
      <c r="D251" s="27">
        <f t="shared" ca="1" si="24"/>
        <v>0</v>
      </c>
      <c r="E251" s="28"/>
      <c r="F251" s="23">
        <f t="shared" ca="1" si="20"/>
        <v>0</v>
      </c>
      <c r="G251" s="24"/>
      <c r="H251" s="1" t="str">
        <f t="shared" ca="1" si="22"/>
        <v/>
      </c>
    </row>
    <row r="252" spans="1:8" ht="15" customHeight="1" x14ac:dyDescent="0.3">
      <c r="A252" s="13" t="str">
        <f t="shared" ca="1" si="21"/>
        <v/>
      </c>
      <c r="B252" s="14">
        <f t="shared" ca="1" si="19"/>
        <v>0</v>
      </c>
      <c r="C252" s="2">
        <f t="shared" ca="1" si="23"/>
        <v>0</v>
      </c>
      <c r="D252" s="27">
        <f t="shared" ca="1" si="24"/>
        <v>0</v>
      </c>
      <c r="E252" s="28"/>
      <c r="F252" s="23">
        <f t="shared" ca="1" si="20"/>
        <v>0</v>
      </c>
      <c r="G252" s="24"/>
      <c r="H252" s="1" t="str">
        <f t="shared" ca="1" si="22"/>
        <v/>
      </c>
    </row>
    <row r="253" spans="1:8" ht="15" customHeight="1" x14ac:dyDescent="0.3">
      <c r="A253" s="13" t="str">
        <f t="shared" ca="1" si="21"/>
        <v/>
      </c>
      <c r="B253" s="14">
        <f t="shared" ca="1" si="19"/>
        <v>0</v>
      </c>
      <c r="C253" s="2">
        <f t="shared" ca="1" si="23"/>
        <v>0</v>
      </c>
      <c r="D253" s="27">
        <f t="shared" ca="1" si="24"/>
        <v>0</v>
      </c>
      <c r="E253" s="28"/>
      <c r="F253" s="23">
        <f t="shared" ca="1" si="20"/>
        <v>0</v>
      </c>
      <c r="G253" s="24"/>
      <c r="H253" s="1" t="str">
        <f t="shared" ca="1" si="22"/>
        <v/>
      </c>
    </row>
    <row r="254" spans="1:8" ht="15" customHeight="1" x14ac:dyDescent="0.3">
      <c r="A254" s="13" t="str">
        <f t="shared" ca="1" si="21"/>
        <v/>
      </c>
      <c r="B254" s="14">
        <f t="shared" ca="1" si="19"/>
        <v>0</v>
      </c>
      <c r="C254" s="2">
        <f t="shared" ca="1" si="23"/>
        <v>0</v>
      </c>
      <c r="D254" s="27">
        <f t="shared" ca="1" si="24"/>
        <v>0</v>
      </c>
      <c r="E254" s="28"/>
      <c r="F254" s="23">
        <f t="shared" ca="1" si="20"/>
        <v>0</v>
      </c>
      <c r="G254" s="24"/>
      <c r="H254" s="1" t="str">
        <f t="shared" ca="1" si="22"/>
        <v/>
      </c>
    </row>
    <row r="255" spans="1:8" ht="15" customHeight="1" x14ac:dyDescent="0.3">
      <c r="A255" s="13" t="str">
        <f t="shared" ca="1" si="21"/>
        <v/>
      </c>
      <c r="B255" s="14">
        <f t="shared" ca="1" si="19"/>
        <v>0</v>
      </c>
      <c r="C255" s="2">
        <f t="shared" ca="1" si="23"/>
        <v>0</v>
      </c>
      <c r="D255" s="27">
        <f t="shared" ca="1" si="24"/>
        <v>0</v>
      </c>
      <c r="E255" s="28"/>
      <c r="F255" s="23">
        <f t="shared" ca="1" si="20"/>
        <v>0</v>
      </c>
      <c r="G255" s="24"/>
      <c r="H255" s="1" t="str">
        <f t="shared" ca="1" si="22"/>
        <v/>
      </c>
    </row>
    <row r="256" spans="1:8" ht="15" customHeight="1" x14ac:dyDescent="0.3">
      <c r="A256" s="13" t="str">
        <f t="shared" ca="1" si="21"/>
        <v/>
      </c>
      <c r="B256" s="14">
        <f t="shared" ca="1" si="19"/>
        <v>0</v>
      </c>
      <c r="C256" s="2">
        <f t="shared" ca="1" si="23"/>
        <v>0</v>
      </c>
      <c r="D256" s="27">
        <f t="shared" ca="1" si="24"/>
        <v>0</v>
      </c>
      <c r="E256" s="28"/>
      <c r="F256" s="23">
        <f t="shared" ca="1" si="20"/>
        <v>0</v>
      </c>
      <c r="G256" s="24"/>
      <c r="H256" s="1" t="str">
        <f t="shared" ca="1" si="22"/>
        <v/>
      </c>
    </row>
    <row r="257" spans="1:8" ht="15" customHeight="1" x14ac:dyDescent="0.3">
      <c r="A257" s="13" t="str">
        <f t="shared" ca="1" si="21"/>
        <v/>
      </c>
      <c r="B257" s="14">
        <f t="shared" ca="1" si="19"/>
        <v>0</v>
      </c>
      <c r="C257" s="2">
        <f t="shared" ca="1" si="23"/>
        <v>0</v>
      </c>
      <c r="D257" s="27">
        <f t="shared" ca="1" si="24"/>
        <v>0</v>
      </c>
      <c r="E257" s="28"/>
      <c r="F257" s="23">
        <f t="shared" ca="1" si="20"/>
        <v>0</v>
      </c>
      <c r="G257" s="24"/>
      <c r="H257" s="1" t="str">
        <f t="shared" ca="1" si="22"/>
        <v/>
      </c>
    </row>
    <row r="258" spans="1:8" ht="15" customHeight="1" x14ac:dyDescent="0.3">
      <c r="A258" s="13" t="str">
        <f t="shared" ca="1" si="21"/>
        <v/>
      </c>
      <c r="B258" s="14">
        <f t="shared" ca="1" si="19"/>
        <v>0</v>
      </c>
      <c r="C258" s="2">
        <f t="shared" ca="1" si="23"/>
        <v>0</v>
      </c>
      <c r="D258" s="27">
        <f t="shared" ca="1" si="24"/>
        <v>0</v>
      </c>
      <c r="E258" s="28"/>
      <c r="F258" s="23">
        <f t="shared" ca="1" si="20"/>
        <v>0</v>
      </c>
      <c r="G258" s="24"/>
      <c r="H258" s="1" t="str">
        <f t="shared" ca="1" si="22"/>
        <v/>
      </c>
    </row>
    <row r="259" spans="1:8" ht="15" customHeight="1" x14ac:dyDescent="0.3">
      <c r="A259" s="13" t="str">
        <f t="shared" ca="1" si="21"/>
        <v/>
      </c>
      <c r="B259" s="14">
        <f t="shared" ca="1" si="19"/>
        <v>0</v>
      </c>
      <c r="C259" s="2">
        <f t="shared" ca="1" si="23"/>
        <v>0</v>
      </c>
      <c r="D259" s="27">
        <f t="shared" ca="1" si="24"/>
        <v>0</v>
      </c>
      <c r="E259" s="28"/>
      <c r="F259" s="23">
        <f t="shared" ca="1" si="20"/>
        <v>0</v>
      </c>
      <c r="G259" s="24"/>
      <c r="H259" s="1" t="str">
        <f t="shared" ca="1" si="22"/>
        <v/>
      </c>
    </row>
    <row r="260" spans="1:8" ht="15" customHeight="1" x14ac:dyDescent="0.3">
      <c r="A260" s="13" t="str">
        <f t="shared" ca="1" si="21"/>
        <v/>
      </c>
      <c r="B260" s="14">
        <f t="shared" ca="1" si="19"/>
        <v>0</v>
      </c>
      <c r="C260" s="2">
        <f t="shared" ca="1" si="23"/>
        <v>0</v>
      </c>
      <c r="D260" s="27">
        <f t="shared" ca="1" si="24"/>
        <v>0</v>
      </c>
      <c r="E260" s="28"/>
      <c r="F260" s="23">
        <f t="shared" ca="1" si="20"/>
        <v>0</v>
      </c>
      <c r="G260" s="24"/>
      <c r="H260" s="1" t="str">
        <f t="shared" ca="1" si="22"/>
        <v/>
      </c>
    </row>
    <row r="261" spans="1:8" ht="15" customHeight="1" x14ac:dyDescent="0.3">
      <c r="A261" s="13" t="str">
        <f t="shared" ca="1" si="21"/>
        <v/>
      </c>
      <c r="B261" s="14">
        <f t="shared" ca="1" si="19"/>
        <v>0</v>
      </c>
      <c r="C261" s="2">
        <f t="shared" ca="1" si="23"/>
        <v>0</v>
      </c>
      <c r="D261" s="27">
        <f t="shared" ca="1" si="24"/>
        <v>0</v>
      </c>
      <c r="E261" s="28"/>
      <c r="F261" s="23">
        <f t="shared" ca="1" si="20"/>
        <v>0</v>
      </c>
      <c r="G261" s="24"/>
      <c r="H261" s="1" t="str">
        <f t="shared" ca="1" si="22"/>
        <v/>
      </c>
    </row>
    <row r="262" spans="1:8" ht="15" customHeight="1" x14ac:dyDescent="0.3">
      <c r="A262" s="13" t="str">
        <f t="shared" ca="1" si="21"/>
        <v/>
      </c>
      <c r="B262" s="14">
        <f t="shared" ca="1" si="19"/>
        <v>0</v>
      </c>
      <c r="C262" s="2">
        <f t="shared" ca="1" si="23"/>
        <v>0</v>
      </c>
      <c r="D262" s="27">
        <f t="shared" ca="1" si="24"/>
        <v>0</v>
      </c>
      <c r="E262" s="28"/>
      <c r="F262" s="23">
        <f t="shared" ca="1" si="20"/>
        <v>0</v>
      </c>
      <c r="G262" s="24"/>
      <c r="H262" s="1" t="str">
        <f t="shared" ca="1" si="22"/>
        <v/>
      </c>
    </row>
    <row r="263" spans="1:8" ht="15" customHeight="1" x14ac:dyDescent="0.3">
      <c r="A263" s="13" t="str">
        <f t="shared" ca="1" si="21"/>
        <v/>
      </c>
      <c r="B263" s="14">
        <f t="shared" ca="1" si="19"/>
        <v>0</v>
      </c>
      <c r="C263" s="2">
        <f t="shared" ca="1" si="23"/>
        <v>0</v>
      </c>
      <c r="D263" s="27">
        <f t="shared" ca="1" si="24"/>
        <v>0</v>
      </c>
      <c r="E263" s="28"/>
      <c r="F263" s="23">
        <f t="shared" ca="1" si="20"/>
        <v>0</v>
      </c>
      <c r="G263" s="24"/>
      <c r="H263" s="1" t="str">
        <f t="shared" ca="1" si="22"/>
        <v/>
      </c>
    </row>
    <row r="264" spans="1:8" ht="15" customHeight="1" x14ac:dyDescent="0.3">
      <c r="A264" s="13" t="str">
        <f t="shared" ca="1" si="21"/>
        <v/>
      </c>
      <c r="B264" s="14">
        <f t="shared" ca="1" si="19"/>
        <v>0</v>
      </c>
      <c r="C264" s="2">
        <f t="shared" ca="1" si="23"/>
        <v>0</v>
      </c>
      <c r="D264" s="27">
        <f t="shared" ca="1" si="24"/>
        <v>0</v>
      </c>
      <c r="E264" s="28"/>
      <c r="F264" s="23">
        <f t="shared" ca="1" si="20"/>
        <v>0</v>
      </c>
      <c r="G264" s="24"/>
      <c r="H264" s="1" t="str">
        <f t="shared" ca="1" si="22"/>
        <v/>
      </c>
    </row>
    <row r="265" spans="1:8" ht="15" customHeight="1" x14ac:dyDescent="0.3">
      <c r="A265" s="13" t="str">
        <f t="shared" ca="1" si="21"/>
        <v/>
      </c>
      <c r="B265" s="14">
        <f t="shared" ca="1" si="19"/>
        <v>0</v>
      </c>
      <c r="C265" s="2">
        <f t="shared" ca="1" si="23"/>
        <v>0</v>
      </c>
      <c r="D265" s="27">
        <f t="shared" ca="1" si="24"/>
        <v>0</v>
      </c>
      <c r="E265" s="28"/>
      <c r="F265" s="23">
        <f t="shared" ca="1" si="20"/>
        <v>0</v>
      </c>
      <c r="G265" s="24"/>
      <c r="H265" s="1" t="str">
        <f t="shared" ca="1" si="22"/>
        <v/>
      </c>
    </row>
    <row r="266" spans="1:8" ht="15" customHeight="1" x14ac:dyDescent="0.3">
      <c r="A266" s="13" t="str">
        <f t="shared" ca="1" si="21"/>
        <v/>
      </c>
      <c r="B266" s="14">
        <f t="shared" ref="B266:B329" ca="1" si="25">IF($F265&gt;0,IF(ROUNDUP(($A$3/1000)*$A$9,0)&lt;F265,ROUNDUP(($A$3/1000)*$A$9,0),F265+IF(OR(MOD(YEAR(A266),400)=0,AND(MOD(YEAR(A266),4)=0,MOD(YEAR(A266),100)&lt;&gt;0)),IF(F265&lt;=0,0,((F265*$A$4/366)*(A266-A265))), IF(F265&lt;=0,0,((F265*$A$4/365)*(A266-A265))))),0)</f>
        <v>0</v>
      </c>
      <c r="C266" s="2">
        <f t="shared" ca="1" si="23"/>
        <v>0</v>
      </c>
      <c r="D266" s="27">
        <f t="shared" ca="1" si="24"/>
        <v>0</v>
      </c>
      <c r="E266" s="28"/>
      <c r="F266" s="23">
        <f t="shared" ref="F266:F329" ca="1" si="26">IF(($F265&lt;=0),0,($F265-N($D266)))</f>
        <v>0</v>
      </c>
      <c r="G266" s="24"/>
      <c r="H266" s="1" t="str">
        <f t="shared" ca="1" si="22"/>
        <v/>
      </c>
    </row>
    <row r="267" spans="1:8" ht="15" customHeight="1" x14ac:dyDescent="0.3">
      <c r="A267" s="13" t="str">
        <f t="shared" ca="1" si="21"/>
        <v/>
      </c>
      <c r="B267" s="14">
        <f t="shared" ca="1" si="25"/>
        <v>0</v>
      </c>
      <c r="C267" s="2">
        <f t="shared" ca="1" si="23"/>
        <v>0</v>
      </c>
      <c r="D267" s="27">
        <f t="shared" ca="1" si="24"/>
        <v>0</v>
      </c>
      <c r="E267" s="28"/>
      <c r="F267" s="23">
        <f t="shared" ca="1" si="26"/>
        <v>0</v>
      </c>
      <c r="G267" s="24"/>
      <c r="H267" s="1" t="str">
        <f t="shared" ca="1" si="22"/>
        <v/>
      </c>
    </row>
    <row r="268" spans="1:8" ht="15" customHeight="1" x14ac:dyDescent="0.3">
      <c r="A268" s="13" t="str">
        <f t="shared" ca="1" si="21"/>
        <v/>
      </c>
      <c r="B268" s="14">
        <f t="shared" ca="1" si="25"/>
        <v>0</v>
      </c>
      <c r="C268" s="2">
        <f t="shared" ca="1" si="23"/>
        <v>0</v>
      </c>
      <c r="D268" s="27">
        <f t="shared" ca="1" si="24"/>
        <v>0</v>
      </c>
      <c r="E268" s="28"/>
      <c r="F268" s="23">
        <f t="shared" ca="1" si="26"/>
        <v>0</v>
      </c>
      <c r="G268" s="24"/>
      <c r="H268" s="1" t="str">
        <f t="shared" ca="1" si="22"/>
        <v/>
      </c>
    </row>
    <row r="269" spans="1:8" ht="15" customHeight="1" x14ac:dyDescent="0.3">
      <c r="A269" s="13" t="str">
        <f t="shared" ca="1" si="21"/>
        <v/>
      </c>
      <c r="B269" s="14">
        <f t="shared" ca="1" si="25"/>
        <v>0</v>
      </c>
      <c r="C269" s="2">
        <f t="shared" ca="1" si="23"/>
        <v>0</v>
      </c>
      <c r="D269" s="27">
        <f t="shared" ca="1" si="24"/>
        <v>0</v>
      </c>
      <c r="E269" s="28"/>
      <c r="F269" s="23">
        <f t="shared" ca="1" si="26"/>
        <v>0</v>
      </c>
      <c r="G269" s="24"/>
      <c r="H269" s="1" t="str">
        <f t="shared" ca="1" si="22"/>
        <v/>
      </c>
    </row>
    <row r="270" spans="1:8" ht="15" customHeight="1" x14ac:dyDescent="0.3">
      <c r="A270" s="13" t="str">
        <f t="shared" ca="1" si="21"/>
        <v/>
      </c>
      <c r="B270" s="14">
        <f t="shared" ca="1" si="25"/>
        <v>0</v>
      </c>
      <c r="C270" s="2">
        <f t="shared" ca="1" si="23"/>
        <v>0</v>
      </c>
      <c r="D270" s="27">
        <f t="shared" ca="1" si="24"/>
        <v>0</v>
      </c>
      <c r="E270" s="28"/>
      <c r="F270" s="23">
        <f t="shared" ca="1" si="26"/>
        <v>0</v>
      </c>
      <c r="G270" s="24"/>
      <c r="H270" s="1" t="str">
        <f t="shared" ca="1" si="22"/>
        <v/>
      </c>
    </row>
    <row r="271" spans="1:8" ht="15" customHeight="1" x14ac:dyDescent="0.3">
      <c r="A271" s="13" t="str">
        <f t="shared" ca="1" si="21"/>
        <v/>
      </c>
      <c r="B271" s="14">
        <f t="shared" ca="1" si="25"/>
        <v>0</v>
      </c>
      <c r="C271" s="2">
        <f t="shared" ca="1" si="23"/>
        <v>0</v>
      </c>
      <c r="D271" s="27">
        <f t="shared" ca="1" si="24"/>
        <v>0</v>
      </c>
      <c r="E271" s="28"/>
      <c r="F271" s="23">
        <f t="shared" ca="1" si="26"/>
        <v>0</v>
      </c>
      <c r="G271" s="24"/>
      <c r="H271" s="1" t="str">
        <f t="shared" ca="1" si="22"/>
        <v/>
      </c>
    </row>
    <row r="272" spans="1:8" ht="15" customHeight="1" x14ac:dyDescent="0.3">
      <c r="A272" s="13" t="str">
        <f t="shared" ref="A272:A335" ca="1" si="27">IF($F271&gt;0,IF($A$14&lt;&gt;"",EDATE(A271,12/$A$8),""),"")</f>
        <v/>
      </c>
      <c r="B272" s="14">
        <f t="shared" ca="1" si="25"/>
        <v>0</v>
      </c>
      <c r="C272" s="2">
        <f t="shared" ca="1" si="23"/>
        <v>0</v>
      </c>
      <c r="D272" s="27">
        <f t="shared" ca="1" si="24"/>
        <v>0</v>
      </c>
      <c r="E272" s="28"/>
      <c r="F272" s="23">
        <f t="shared" ca="1" si="26"/>
        <v>0</v>
      </c>
      <c r="G272" s="24"/>
      <c r="H272" s="1" t="str">
        <f t="shared" ref="H272:H335" ca="1" si="28">IF(AND($B272&lt;&gt;"",$B272&lt;&gt;"Interest Only"),IF(AND(B272&lt;$A$10,ROUNDDOWN(B272,0)&lt;&gt;0,EDATE($A$11,$A$6*$A$8)&lt;$A272, $D271&lt;&gt;"Interest Only"),"* PAD payment will need to be altered for final payment",""),"")</f>
        <v/>
      </c>
    </row>
    <row r="273" spans="1:8" ht="15" customHeight="1" x14ac:dyDescent="0.3">
      <c r="A273" s="13" t="str">
        <f t="shared" ca="1" si="27"/>
        <v/>
      </c>
      <c r="B273" s="14">
        <f t="shared" ca="1" si="25"/>
        <v>0</v>
      </c>
      <c r="C273" s="2">
        <f t="shared" ref="C273:C336" ca="1" si="29">IF($F272&gt;0,IF(OR(MOD(YEAR($A273),400)=0,AND(MOD(YEAR($A273),4)=0,MOD(YEAR($A273),100)&lt;&gt;0)),IF($F272&lt;=0,0,(($F272*$A$4/366)*($A273-$A272))), IF($F272&lt;=0,0,(($F272*$A$4/365)*($A273-$A272)))),0)</f>
        <v>0</v>
      </c>
      <c r="D273" s="27">
        <f t="shared" ca="1" si="24"/>
        <v>0</v>
      </c>
      <c r="E273" s="28"/>
      <c r="F273" s="23">
        <f t="shared" ca="1" si="26"/>
        <v>0</v>
      </c>
      <c r="G273" s="24"/>
      <c r="H273" s="1" t="str">
        <f t="shared" ca="1" si="28"/>
        <v/>
      </c>
    </row>
    <row r="274" spans="1:8" ht="15" customHeight="1" x14ac:dyDescent="0.3">
      <c r="A274" s="13" t="str">
        <f t="shared" ca="1" si="27"/>
        <v/>
      </c>
      <c r="B274" s="14">
        <f t="shared" ca="1" si="25"/>
        <v>0</v>
      </c>
      <c r="C274" s="2">
        <f t="shared" ca="1" si="29"/>
        <v>0</v>
      </c>
      <c r="D274" s="27">
        <f t="shared" ca="1" si="24"/>
        <v>0</v>
      </c>
      <c r="E274" s="28"/>
      <c r="F274" s="23">
        <f t="shared" ca="1" si="26"/>
        <v>0</v>
      </c>
      <c r="G274" s="24"/>
      <c r="H274" s="1" t="str">
        <f t="shared" ca="1" si="28"/>
        <v/>
      </c>
    </row>
    <row r="275" spans="1:8" ht="15" customHeight="1" x14ac:dyDescent="0.3">
      <c r="A275" s="13" t="str">
        <f t="shared" ca="1" si="27"/>
        <v/>
      </c>
      <c r="B275" s="14">
        <f t="shared" ca="1" si="25"/>
        <v>0</v>
      </c>
      <c r="C275" s="2">
        <f t="shared" ca="1" si="29"/>
        <v>0</v>
      </c>
      <c r="D275" s="27">
        <f t="shared" ca="1" si="24"/>
        <v>0</v>
      </c>
      <c r="E275" s="28"/>
      <c r="F275" s="23">
        <f t="shared" ca="1" si="26"/>
        <v>0</v>
      </c>
      <c r="G275" s="24"/>
      <c r="H275" s="1" t="str">
        <f t="shared" ca="1" si="28"/>
        <v/>
      </c>
    </row>
    <row r="276" spans="1:8" ht="15" customHeight="1" x14ac:dyDescent="0.3">
      <c r="A276" s="13" t="str">
        <f t="shared" ca="1" si="27"/>
        <v/>
      </c>
      <c r="B276" s="14">
        <f t="shared" ca="1" si="25"/>
        <v>0</v>
      </c>
      <c r="C276" s="2">
        <f t="shared" ca="1" si="29"/>
        <v>0</v>
      </c>
      <c r="D276" s="27">
        <f t="shared" ref="D276:D339" ca="1" si="30">IF(AND($F275&gt;0,$A$5&lt;&gt;"",$A$8&lt;&gt;""),$B276-$C276,0)</f>
        <v>0</v>
      </c>
      <c r="E276" s="28"/>
      <c r="F276" s="23">
        <f t="shared" ca="1" si="26"/>
        <v>0</v>
      </c>
      <c r="G276" s="24"/>
      <c r="H276" s="1" t="str">
        <f t="shared" ca="1" si="28"/>
        <v/>
      </c>
    </row>
    <row r="277" spans="1:8" ht="15" customHeight="1" x14ac:dyDescent="0.3">
      <c r="A277" s="13" t="str">
        <f t="shared" ca="1" si="27"/>
        <v/>
      </c>
      <c r="B277" s="14">
        <f t="shared" ca="1" si="25"/>
        <v>0</v>
      </c>
      <c r="C277" s="2">
        <f t="shared" ca="1" si="29"/>
        <v>0</v>
      </c>
      <c r="D277" s="27">
        <f t="shared" ca="1" si="30"/>
        <v>0</v>
      </c>
      <c r="E277" s="28"/>
      <c r="F277" s="23">
        <f t="shared" ca="1" si="26"/>
        <v>0</v>
      </c>
      <c r="G277" s="24"/>
      <c r="H277" s="1" t="str">
        <f t="shared" ca="1" si="28"/>
        <v/>
      </c>
    </row>
    <row r="278" spans="1:8" ht="15" customHeight="1" x14ac:dyDescent="0.3">
      <c r="A278" s="13" t="str">
        <f t="shared" ca="1" si="27"/>
        <v/>
      </c>
      <c r="B278" s="14">
        <f t="shared" ca="1" si="25"/>
        <v>0</v>
      </c>
      <c r="C278" s="2">
        <f t="shared" ca="1" si="29"/>
        <v>0</v>
      </c>
      <c r="D278" s="27">
        <f t="shared" ca="1" si="30"/>
        <v>0</v>
      </c>
      <c r="E278" s="28"/>
      <c r="F278" s="23">
        <f t="shared" ca="1" si="26"/>
        <v>0</v>
      </c>
      <c r="G278" s="24"/>
      <c r="H278" s="1" t="str">
        <f t="shared" ca="1" si="28"/>
        <v/>
      </c>
    </row>
    <row r="279" spans="1:8" ht="15" customHeight="1" x14ac:dyDescent="0.3">
      <c r="A279" s="13" t="str">
        <f t="shared" ca="1" si="27"/>
        <v/>
      </c>
      <c r="B279" s="14">
        <f t="shared" ca="1" si="25"/>
        <v>0</v>
      </c>
      <c r="C279" s="2">
        <f t="shared" ca="1" si="29"/>
        <v>0</v>
      </c>
      <c r="D279" s="27">
        <f t="shared" ca="1" si="30"/>
        <v>0</v>
      </c>
      <c r="E279" s="28"/>
      <c r="F279" s="23">
        <f t="shared" ca="1" si="26"/>
        <v>0</v>
      </c>
      <c r="G279" s="24"/>
      <c r="H279" s="1" t="str">
        <f t="shared" ca="1" si="28"/>
        <v/>
      </c>
    </row>
    <row r="280" spans="1:8" ht="15" customHeight="1" x14ac:dyDescent="0.3">
      <c r="A280" s="13" t="str">
        <f t="shared" ca="1" si="27"/>
        <v/>
      </c>
      <c r="B280" s="14">
        <f t="shared" ca="1" si="25"/>
        <v>0</v>
      </c>
      <c r="C280" s="2">
        <f t="shared" ca="1" si="29"/>
        <v>0</v>
      </c>
      <c r="D280" s="27">
        <f t="shared" ca="1" si="30"/>
        <v>0</v>
      </c>
      <c r="E280" s="28"/>
      <c r="F280" s="23">
        <f t="shared" ca="1" si="26"/>
        <v>0</v>
      </c>
      <c r="G280" s="24"/>
      <c r="H280" s="1" t="str">
        <f t="shared" ca="1" si="28"/>
        <v/>
      </c>
    </row>
    <row r="281" spans="1:8" ht="15" customHeight="1" x14ac:dyDescent="0.3">
      <c r="A281" s="13" t="str">
        <f t="shared" ca="1" si="27"/>
        <v/>
      </c>
      <c r="B281" s="14">
        <f t="shared" ca="1" si="25"/>
        <v>0</v>
      </c>
      <c r="C281" s="2">
        <f t="shared" ca="1" si="29"/>
        <v>0</v>
      </c>
      <c r="D281" s="27">
        <f t="shared" ca="1" si="30"/>
        <v>0</v>
      </c>
      <c r="E281" s="28"/>
      <c r="F281" s="23">
        <f t="shared" ca="1" si="26"/>
        <v>0</v>
      </c>
      <c r="G281" s="24"/>
      <c r="H281" s="1" t="str">
        <f t="shared" ca="1" si="28"/>
        <v/>
      </c>
    </row>
    <row r="282" spans="1:8" ht="15" customHeight="1" x14ac:dyDescent="0.3">
      <c r="A282" s="13" t="str">
        <f t="shared" ca="1" si="27"/>
        <v/>
      </c>
      <c r="B282" s="14">
        <f t="shared" ca="1" si="25"/>
        <v>0</v>
      </c>
      <c r="C282" s="2">
        <f t="shared" ca="1" si="29"/>
        <v>0</v>
      </c>
      <c r="D282" s="27">
        <f t="shared" ca="1" si="30"/>
        <v>0</v>
      </c>
      <c r="E282" s="28"/>
      <c r="F282" s="23">
        <f t="shared" ca="1" si="26"/>
        <v>0</v>
      </c>
      <c r="G282" s="24"/>
      <c r="H282" s="1" t="str">
        <f t="shared" ca="1" si="28"/>
        <v/>
      </c>
    </row>
    <row r="283" spans="1:8" ht="15" customHeight="1" x14ac:dyDescent="0.3">
      <c r="A283" s="13" t="str">
        <f t="shared" ca="1" si="27"/>
        <v/>
      </c>
      <c r="B283" s="14">
        <f t="shared" ca="1" si="25"/>
        <v>0</v>
      </c>
      <c r="C283" s="2">
        <f t="shared" ca="1" si="29"/>
        <v>0</v>
      </c>
      <c r="D283" s="27">
        <f t="shared" ca="1" si="30"/>
        <v>0</v>
      </c>
      <c r="E283" s="28"/>
      <c r="F283" s="23">
        <f t="shared" ca="1" si="26"/>
        <v>0</v>
      </c>
      <c r="G283" s="24"/>
      <c r="H283" s="1" t="str">
        <f t="shared" ca="1" si="28"/>
        <v/>
      </c>
    </row>
    <row r="284" spans="1:8" ht="15" customHeight="1" x14ac:dyDescent="0.3">
      <c r="A284" s="13" t="str">
        <f t="shared" ca="1" si="27"/>
        <v/>
      </c>
      <c r="B284" s="14">
        <f t="shared" ca="1" si="25"/>
        <v>0</v>
      </c>
      <c r="C284" s="2">
        <f t="shared" ca="1" si="29"/>
        <v>0</v>
      </c>
      <c r="D284" s="27">
        <f t="shared" ca="1" si="30"/>
        <v>0</v>
      </c>
      <c r="E284" s="28"/>
      <c r="F284" s="23">
        <f t="shared" ca="1" si="26"/>
        <v>0</v>
      </c>
      <c r="G284" s="24"/>
      <c r="H284" s="1" t="str">
        <f t="shared" ca="1" si="28"/>
        <v/>
      </c>
    </row>
    <row r="285" spans="1:8" ht="15" customHeight="1" x14ac:dyDescent="0.3">
      <c r="A285" s="13" t="str">
        <f t="shared" ca="1" si="27"/>
        <v/>
      </c>
      <c r="B285" s="14">
        <f t="shared" ca="1" si="25"/>
        <v>0</v>
      </c>
      <c r="C285" s="2">
        <f t="shared" ca="1" si="29"/>
        <v>0</v>
      </c>
      <c r="D285" s="27">
        <f t="shared" ca="1" si="30"/>
        <v>0</v>
      </c>
      <c r="E285" s="28"/>
      <c r="F285" s="23">
        <f t="shared" ca="1" si="26"/>
        <v>0</v>
      </c>
      <c r="G285" s="24"/>
      <c r="H285" s="1" t="str">
        <f t="shared" ca="1" si="28"/>
        <v/>
      </c>
    </row>
    <row r="286" spans="1:8" ht="15" customHeight="1" x14ac:dyDescent="0.3">
      <c r="A286" s="13" t="str">
        <f t="shared" ca="1" si="27"/>
        <v/>
      </c>
      <c r="B286" s="14">
        <f t="shared" ca="1" si="25"/>
        <v>0</v>
      </c>
      <c r="C286" s="2">
        <f t="shared" ca="1" si="29"/>
        <v>0</v>
      </c>
      <c r="D286" s="27">
        <f t="shared" ca="1" si="30"/>
        <v>0</v>
      </c>
      <c r="E286" s="28"/>
      <c r="F286" s="23">
        <f t="shared" ca="1" si="26"/>
        <v>0</v>
      </c>
      <c r="G286" s="24"/>
      <c r="H286" s="1" t="str">
        <f t="shared" ca="1" si="28"/>
        <v/>
      </c>
    </row>
    <row r="287" spans="1:8" ht="15" customHeight="1" x14ac:dyDescent="0.3">
      <c r="A287" s="13" t="str">
        <f t="shared" ca="1" si="27"/>
        <v/>
      </c>
      <c r="B287" s="14">
        <f t="shared" ca="1" si="25"/>
        <v>0</v>
      </c>
      <c r="C287" s="2">
        <f t="shared" ca="1" si="29"/>
        <v>0</v>
      </c>
      <c r="D287" s="27">
        <f t="shared" ca="1" si="30"/>
        <v>0</v>
      </c>
      <c r="E287" s="28"/>
      <c r="F287" s="23">
        <f t="shared" ca="1" si="26"/>
        <v>0</v>
      </c>
      <c r="G287" s="24"/>
      <c r="H287" s="1" t="str">
        <f t="shared" ca="1" si="28"/>
        <v/>
      </c>
    </row>
    <row r="288" spans="1:8" ht="15" customHeight="1" x14ac:dyDescent="0.3">
      <c r="A288" s="13" t="str">
        <f t="shared" ca="1" si="27"/>
        <v/>
      </c>
      <c r="B288" s="14">
        <f t="shared" ca="1" si="25"/>
        <v>0</v>
      </c>
      <c r="C288" s="2">
        <f t="shared" ca="1" si="29"/>
        <v>0</v>
      </c>
      <c r="D288" s="27">
        <f t="shared" ca="1" si="30"/>
        <v>0</v>
      </c>
      <c r="E288" s="28"/>
      <c r="F288" s="23">
        <f t="shared" ca="1" si="26"/>
        <v>0</v>
      </c>
      <c r="G288" s="24"/>
      <c r="H288" s="1" t="str">
        <f t="shared" ca="1" si="28"/>
        <v/>
      </c>
    </row>
    <row r="289" spans="1:8" ht="15" customHeight="1" x14ac:dyDescent="0.3">
      <c r="A289" s="13" t="str">
        <f t="shared" ca="1" si="27"/>
        <v/>
      </c>
      <c r="B289" s="14">
        <f t="shared" ca="1" si="25"/>
        <v>0</v>
      </c>
      <c r="C289" s="2">
        <f t="shared" ca="1" si="29"/>
        <v>0</v>
      </c>
      <c r="D289" s="27">
        <f t="shared" ca="1" si="30"/>
        <v>0</v>
      </c>
      <c r="E289" s="28"/>
      <c r="F289" s="23">
        <f t="shared" ca="1" si="26"/>
        <v>0</v>
      </c>
      <c r="G289" s="24"/>
      <c r="H289" s="1" t="str">
        <f t="shared" ca="1" si="28"/>
        <v/>
      </c>
    </row>
    <row r="290" spans="1:8" ht="15" customHeight="1" x14ac:dyDescent="0.3">
      <c r="A290" s="13" t="str">
        <f t="shared" ca="1" si="27"/>
        <v/>
      </c>
      <c r="B290" s="14">
        <f t="shared" ca="1" si="25"/>
        <v>0</v>
      </c>
      <c r="C290" s="2">
        <f t="shared" ca="1" si="29"/>
        <v>0</v>
      </c>
      <c r="D290" s="27">
        <f t="shared" ca="1" si="30"/>
        <v>0</v>
      </c>
      <c r="E290" s="28"/>
      <c r="F290" s="23">
        <f t="shared" ca="1" si="26"/>
        <v>0</v>
      </c>
      <c r="G290" s="24"/>
      <c r="H290" s="1" t="str">
        <f t="shared" ca="1" si="28"/>
        <v/>
      </c>
    </row>
    <row r="291" spans="1:8" ht="15" customHeight="1" x14ac:dyDescent="0.3">
      <c r="A291" s="13" t="str">
        <f t="shared" ca="1" si="27"/>
        <v/>
      </c>
      <c r="B291" s="14">
        <f t="shared" ca="1" si="25"/>
        <v>0</v>
      </c>
      <c r="C291" s="2">
        <f t="shared" ca="1" si="29"/>
        <v>0</v>
      </c>
      <c r="D291" s="27">
        <f t="shared" ca="1" si="30"/>
        <v>0</v>
      </c>
      <c r="E291" s="28"/>
      <c r="F291" s="23">
        <f t="shared" ca="1" si="26"/>
        <v>0</v>
      </c>
      <c r="G291" s="24"/>
      <c r="H291" s="1" t="str">
        <f t="shared" ca="1" si="28"/>
        <v/>
      </c>
    </row>
    <row r="292" spans="1:8" ht="15" customHeight="1" x14ac:dyDescent="0.3">
      <c r="A292" s="13" t="str">
        <f t="shared" ca="1" si="27"/>
        <v/>
      </c>
      <c r="B292" s="14">
        <f t="shared" ca="1" si="25"/>
        <v>0</v>
      </c>
      <c r="C292" s="2">
        <f t="shared" ca="1" si="29"/>
        <v>0</v>
      </c>
      <c r="D292" s="27">
        <f t="shared" ca="1" si="30"/>
        <v>0</v>
      </c>
      <c r="E292" s="28"/>
      <c r="F292" s="23">
        <f t="shared" ca="1" si="26"/>
        <v>0</v>
      </c>
      <c r="G292" s="24"/>
      <c r="H292" s="1" t="str">
        <f t="shared" ca="1" si="28"/>
        <v/>
      </c>
    </row>
    <row r="293" spans="1:8" ht="15" customHeight="1" x14ac:dyDescent="0.3">
      <c r="A293" s="13" t="str">
        <f t="shared" ca="1" si="27"/>
        <v/>
      </c>
      <c r="B293" s="14">
        <f t="shared" ca="1" si="25"/>
        <v>0</v>
      </c>
      <c r="C293" s="2">
        <f t="shared" ca="1" si="29"/>
        <v>0</v>
      </c>
      <c r="D293" s="27">
        <f t="shared" ca="1" si="30"/>
        <v>0</v>
      </c>
      <c r="E293" s="28"/>
      <c r="F293" s="23">
        <f t="shared" ca="1" si="26"/>
        <v>0</v>
      </c>
      <c r="G293" s="24"/>
      <c r="H293" s="1" t="str">
        <f t="shared" ca="1" si="28"/>
        <v/>
      </c>
    </row>
    <row r="294" spans="1:8" ht="15" customHeight="1" x14ac:dyDescent="0.3">
      <c r="A294" s="13" t="str">
        <f t="shared" ca="1" si="27"/>
        <v/>
      </c>
      <c r="B294" s="14">
        <f t="shared" ca="1" si="25"/>
        <v>0</v>
      </c>
      <c r="C294" s="2">
        <f t="shared" ca="1" si="29"/>
        <v>0</v>
      </c>
      <c r="D294" s="27">
        <f t="shared" ca="1" si="30"/>
        <v>0</v>
      </c>
      <c r="E294" s="28"/>
      <c r="F294" s="23">
        <f t="shared" ca="1" si="26"/>
        <v>0</v>
      </c>
      <c r="G294" s="24"/>
      <c r="H294" s="1" t="str">
        <f t="shared" ca="1" si="28"/>
        <v/>
      </c>
    </row>
    <row r="295" spans="1:8" ht="15" customHeight="1" x14ac:dyDescent="0.3">
      <c r="A295" s="13" t="str">
        <f t="shared" ca="1" si="27"/>
        <v/>
      </c>
      <c r="B295" s="14">
        <f t="shared" ca="1" si="25"/>
        <v>0</v>
      </c>
      <c r="C295" s="2">
        <f t="shared" ca="1" si="29"/>
        <v>0</v>
      </c>
      <c r="D295" s="27">
        <f t="shared" ca="1" si="30"/>
        <v>0</v>
      </c>
      <c r="E295" s="28"/>
      <c r="F295" s="23">
        <f t="shared" ca="1" si="26"/>
        <v>0</v>
      </c>
      <c r="G295" s="24"/>
      <c r="H295" s="1" t="str">
        <f t="shared" ca="1" si="28"/>
        <v/>
      </c>
    </row>
    <row r="296" spans="1:8" ht="15" customHeight="1" x14ac:dyDescent="0.3">
      <c r="A296" s="13" t="str">
        <f t="shared" ca="1" si="27"/>
        <v/>
      </c>
      <c r="B296" s="14">
        <f t="shared" ca="1" si="25"/>
        <v>0</v>
      </c>
      <c r="C296" s="2">
        <f t="shared" ca="1" si="29"/>
        <v>0</v>
      </c>
      <c r="D296" s="27">
        <f t="shared" ca="1" si="30"/>
        <v>0</v>
      </c>
      <c r="E296" s="28"/>
      <c r="F296" s="23">
        <f t="shared" ca="1" si="26"/>
        <v>0</v>
      </c>
      <c r="G296" s="24"/>
      <c r="H296" s="1" t="str">
        <f t="shared" ca="1" si="28"/>
        <v/>
      </c>
    </row>
    <row r="297" spans="1:8" ht="15" customHeight="1" x14ac:dyDescent="0.3">
      <c r="A297" s="13" t="str">
        <f t="shared" ca="1" si="27"/>
        <v/>
      </c>
      <c r="B297" s="14">
        <f t="shared" ca="1" si="25"/>
        <v>0</v>
      </c>
      <c r="C297" s="2">
        <f t="shared" ca="1" si="29"/>
        <v>0</v>
      </c>
      <c r="D297" s="27">
        <f t="shared" ca="1" si="30"/>
        <v>0</v>
      </c>
      <c r="E297" s="28"/>
      <c r="F297" s="23">
        <f t="shared" ca="1" si="26"/>
        <v>0</v>
      </c>
      <c r="G297" s="24"/>
      <c r="H297" s="1" t="str">
        <f t="shared" ca="1" si="28"/>
        <v/>
      </c>
    </row>
    <row r="298" spans="1:8" ht="15" customHeight="1" x14ac:dyDescent="0.3">
      <c r="A298" s="13" t="str">
        <f t="shared" ca="1" si="27"/>
        <v/>
      </c>
      <c r="B298" s="14">
        <f t="shared" ca="1" si="25"/>
        <v>0</v>
      </c>
      <c r="C298" s="2">
        <f t="shared" ca="1" si="29"/>
        <v>0</v>
      </c>
      <c r="D298" s="27">
        <f t="shared" ca="1" si="30"/>
        <v>0</v>
      </c>
      <c r="E298" s="28"/>
      <c r="F298" s="23">
        <f t="shared" ca="1" si="26"/>
        <v>0</v>
      </c>
      <c r="G298" s="24"/>
      <c r="H298" s="1" t="str">
        <f t="shared" ca="1" si="28"/>
        <v/>
      </c>
    </row>
    <row r="299" spans="1:8" ht="15" customHeight="1" x14ac:dyDescent="0.3">
      <c r="A299" s="13" t="str">
        <f t="shared" ca="1" si="27"/>
        <v/>
      </c>
      <c r="B299" s="14">
        <f t="shared" ca="1" si="25"/>
        <v>0</v>
      </c>
      <c r="C299" s="2">
        <f t="shared" ca="1" si="29"/>
        <v>0</v>
      </c>
      <c r="D299" s="27">
        <f t="shared" ca="1" si="30"/>
        <v>0</v>
      </c>
      <c r="E299" s="28"/>
      <c r="F299" s="23">
        <f t="shared" ca="1" si="26"/>
        <v>0</v>
      </c>
      <c r="G299" s="24"/>
      <c r="H299" s="1" t="str">
        <f t="shared" ca="1" si="28"/>
        <v/>
      </c>
    </row>
    <row r="300" spans="1:8" ht="15" customHeight="1" x14ac:dyDescent="0.3">
      <c r="A300" s="13" t="str">
        <f t="shared" ca="1" si="27"/>
        <v/>
      </c>
      <c r="B300" s="14">
        <f t="shared" ca="1" si="25"/>
        <v>0</v>
      </c>
      <c r="C300" s="2">
        <f t="shared" ca="1" si="29"/>
        <v>0</v>
      </c>
      <c r="D300" s="27">
        <f t="shared" ca="1" si="30"/>
        <v>0</v>
      </c>
      <c r="E300" s="28"/>
      <c r="F300" s="23">
        <f t="shared" ca="1" si="26"/>
        <v>0</v>
      </c>
      <c r="G300" s="24"/>
      <c r="H300" s="1" t="str">
        <f t="shared" ca="1" si="28"/>
        <v/>
      </c>
    </row>
    <row r="301" spans="1:8" ht="15" customHeight="1" x14ac:dyDescent="0.3">
      <c r="A301" s="13" t="str">
        <f t="shared" ca="1" si="27"/>
        <v/>
      </c>
      <c r="B301" s="14">
        <f t="shared" ca="1" si="25"/>
        <v>0</v>
      </c>
      <c r="C301" s="2">
        <f t="shared" ca="1" si="29"/>
        <v>0</v>
      </c>
      <c r="D301" s="27">
        <f t="shared" ca="1" si="30"/>
        <v>0</v>
      </c>
      <c r="E301" s="28"/>
      <c r="F301" s="23">
        <f t="shared" ca="1" si="26"/>
        <v>0</v>
      </c>
      <c r="G301" s="24"/>
      <c r="H301" s="1" t="str">
        <f t="shared" ca="1" si="28"/>
        <v/>
      </c>
    </row>
    <row r="302" spans="1:8" ht="15" customHeight="1" x14ac:dyDescent="0.3">
      <c r="A302" s="13" t="str">
        <f t="shared" ca="1" si="27"/>
        <v/>
      </c>
      <c r="B302" s="14">
        <f t="shared" ca="1" si="25"/>
        <v>0</v>
      </c>
      <c r="C302" s="2">
        <f t="shared" ca="1" si="29"/>
        <v>0</v>
      </c>
      <c r="D302" s="27">
        <f t="shared" ca="1" si="30"/>
        <v>0</v>
      </c>
      <c r="E302" s="28"/>
      <c r="F302" s="23">
        <f t="shared" ca="1" si="26"/>
        <v>0</v>
      </c>
      <c r="G302" s="24"/>
      <c r="H302" s="1" t="str">
        <f t="shared" ca="1" si="28"/>
        <v/>
      </c>
    </row>
    <row r="303" spans="1:8" ht="15" customHeight="1" x14ac:dyDescent="0.3">
      <c r="A303" s="13" t="str">
        <f t="shared" ca="1" si="27"/>
        <v/>
      </c>
      <c r="B303" s="14">
        <f t="shared" ca="1" si="25"/>
        <v>0</v>
      </c>
      <c r="C303" s="2">
        <f t="shared" ca="1" si="29"/>
        <v>0</v>
      </c>
      <c r="D303" s="27">
        <f t="shared" ca="1" si="30"/>
        <v>0</v>
      </c>
      <c r="E303" s="28"/>
      <c r="F303" s="23">
        <f t="shared" ca="1" si="26"/>
        <v>0</v>
      </c>
      <c r="G303" s="24"/>
      <c r="H303" s="1" t="str">
        <f t="shared" ca="1" si="28"/>
        <v/>
      </c>
    </row>
    <row r="304" spans="1:8" ht="15" customHeight="1" x14ac:dyDescent="0.3">
      <c r="A304" s="13" t="str">
        <f t="shared" ca="1" si="27"/>
        <v/>
      </c>
      <c r="B304" s="14">
        <f t="shared" ca="1" si="25"/>
        <v>0</v>
      </c>
      <c r="C304" s="2">
        <f t="shared" ca="1" si="29"/>
        <v>0</v>
      </c>
      <c r="D304" s="27">
        <f t="shared" ca="1" si="30"/>
        <v>0</v>
      </c>
      <c r="E304" s="28"/>
      <c r="F304" s="23">
        <f t="shared" ca="1" si="26"/>
        <v>0</v>
      </c>
      <c r="G304" s="24"/>
      <c r="H304" s="1" t="str">
        <f t="shared" ca="1" si="28"/>
        <v/>
      </c>
    </row>
    <row r="305" spans="1:8" ht="15" customHeight="1" x14ac:dyDescent="0.3">
      <c r="A305" s="13" t="str">
        <f t="shared" ca="1" si="27"/>
        <v/>
      </c>
      <c r="B305" s="14">
        <f t="shared" ca="1" si="25"/>
        <v>0</v>
      </c>
      <c r="C305" s="2">
        <f t="shared" ca="1" si="29"/>
        <v>0</v>
      </c>
      <c r="D305" s="27">
        <f t="shared" ca="1" si="30"/>
        <v>0</v>
      </c>
      <c r="E305" s="28"/>
      <c r="F305" s="23">
        <f t="shared" ca="1" si="26"/>
        <v>0</v>
      </c>
      <c r="G305" s="24"/>
      <c r="H305" s="1" t="str">
        <f t="shared" ca="1" si="28"/>
        <v/>
      </c>
    </row>
    <row r="306" spans="1:8" ht="15" customHeight="1" x14ac:dyDescent="0.3">
      <c r="A306" s="13" t="str">
        <f t="shared" ca="1" si="27"/>
        <v/>
      </c>
      <c r="B306" s="14">
        <f t="shared" ca="1" si="25"/>
        <v>0</v>
      </c>
      <c r="C306" s="2">
        <f t="shared" ca="1" si="29"/>
        <v>0</v>
      </c>
      <c r="D306" s="27">
        <f t="shared" ca="1" si="30"/>
        <v>0</v>
      </c>
      <c r="E306" s="28"/>
      <c r="F306" s="23">
        <f t="shared" ca="1" si="26"/>
        <v>0</v>
      </c>
      <c r="G306" s="24"/>
      <c r="H306" s="1" t="str">
        <f t="shared" ca="1" si="28"/>
        <v/>
      </c>
    </row>
    <row r="307" spans="1:8" ht="15" customHeight="1" x14ac:dyDescent="0.3">
      <c r="A307" s="13" t="str">
        <f t="shared" ca="1" si="27"/>
        <v/>
      </c>
      <c r="B307" s="14">
        <f t="shared" ca="1" si="25"/>
        <v>0</v>
      </c>
      <c r="C307" s="2">
        <f t="shared" ca="1" si="29"/>
        <v>0</v>
      </c>
      <c r="D307" s="27">
        <f t="shared" ca="1" si="30"/>
        <v>0</v>
      </c>
      <c r="E307" s="28"/>
      <c r="F307" s="23">
        <f t="shared" ca="1" si="26"/>
        <v>0</v>
      </c>
      <c r="G307" s="24"/>
      <c r="H307" s="1" t="str">
        <f t="shared" ca="1" si="28"/>
        <v/>
      </c>
    </row>
    <row r="308" spans="1:8" ht="15" customHeight="1" x14ac:dyDescent="0.3">
      <c r="A308" s="13" t="str">
        <f t="shared" ca="1" si="27"/>
        <v/>
      </c>
      <c r="B308" s="14">
        <f t="shared" ca="1" si="25"/>
        <v>0</v>
      </c>
      <c r="C308" s="2">
        <f t="shared" ca="1" si="29"/>
        <v>0</v>
      </c>
      <c r="D308" s="27">
        <f t="shared" ca="1" si="30"/>
        <v>0</v>
      </c>
      <c r="E308" s="28"/>
      <c r="F308" s="23">
        <f t="shared" ca="1" si="26"/>
        <v>0</v>
      </c>
      <c r="G308" s="24"/>
      <c r="H308" s="1" t="str">
        <f t="shared" ca="1" si="28"/>
        <v/>
      </c>
    </row>
    <row r="309" spans="1:8" ht="15" customHeight="1" x14ac:dyDescent="0.3">
      <c r="A309" s="13" t="str">
        <f t="shared" ca="1" si="27"/>
        <v/>
      </c>
      <c r="B309" s="14">
        <f t="shared" ca="1" si="25"/>
        <v>0</v>
      </c>
      <c r="C309" s="2">
        <f t="shared" ca="1" si="29"/>
        <v>0</v>
      </c>
      <c r="D309" s="27">
        <f t="shared" ca="1" si="30"/>
        <v>0</v>
      </c>
      <c r="E309" s="28"/>
      <c r="F309" s="23">
        <f t="shared" ca="1" si="26"/>
        <v>0</v>
      </c>
      <c r="G309" s="24"/>
      <c r="H309" s="1" t="str">
        <f t="shared" ca="1" si="28"/>
        <v/>
      </c>
    </row>
    <row r="310" spans="1:8" ht="15" customHeight="1" x14ac:dyDescent="0.3">
      <c r="A310" s="13" t="str">
        <f t="shared" ca="1" si="27"/>
        <v/>
      </c>
      <c r="B310" s="14">
        <f t="shared" ca="1" si="25"/>
        <v>0</v>
      </c>
      <c r="C310" s="2">
        <f t="shared" ca="1" si="29"/>
        <v>0</v>
      </c>
      <c r="D310" s="27">
        <f t="shared" ca="1" si="30"/>
        <v>0</v>
      </c>
      <c r="E310" s="28"/>
      <c r="F310" s="23">
        <f t="shared" ca="1" si="26"/>
        <v>0</v>
      </c>
      <c r="G310" s="24"/>
      <c r="H310" s="1" t="str">
        <f t="shared" ca="1" si="28"/>
        <v/>
      </c>
    </row>
    <row r="311" spans="1:8" ht="15" customHeight="1" x14ac:dyDescent="0.3">
      <c r="A311" s="13" t="str">
        <f t="shared" ca="1" si="27"/>
        <v/>
      </c>
      <c r="B311" s="14">
        <f t="shared" ca="1" si="25"/>
        <v>0</v>
      </c>
      <c r="C311" s="2">
        <f t="shared" ca="1" si="29"/>
        <v>0</v>
      </c>
      <c r="D311" s="27">
        <f t="shared" ca="1" si="30"/>
        <v>0</v>
      </c>
      <c r="E311" s="28"/>
      <c r="F311" s="23">
        <f t="shared" ca="1" si="26"/>
        <v>0</v>
      </c>
      <c r="G311" s="24"/>
      <c r="H311" s="1" t="str">
        <f t="shared" ca="1" si="28"/>
        <v/>
      </c>
    </row>
    <row r="312" spans="1:8" ht="15" customHeight="1" x14ac:dyDescent="0.3">
      <c r="A312" s="13" t="str">
        <f t="shared" ca="1" si="27"/>
        <v/>
      </c>
      <c r="B312" s="14">
        <f t="shared" ca="1" si="25"/>
        <v>0</v>
      </c>
      <c r="C312" s="2">
        <f t="shared" ca="1" si="29"/>
        <v>0</v>
      </c>
      <c r="D312" s="27">
        <f t="shared" ca="1" si="30"/>
        <v>0</v>
      </c>
      <c r="E312" s="28"/>
      <c r="F312" s="23">
        <f t="shared" ca="1" si="26"/>
        <v>0</v>
      </c>
      <c r="G312" s="24"/>
      <c r="H312" s="1" t="str">
        <f t="shared" ca="1" si="28"/>
        <v/>
      </c>
    </row>
    <row r="313" spans="1:8" ht="15" customHeight="1" x14ac:dyDescent="0.3">
      <c r="A313" s="13" t="str">
        <f t="shared" ca="1" si="27"/>
        <v/>
      </c>
      <c r="B313" s="14">
        <f t="shared" ca="1" si="25"/>
        <v>0</v>
      </c>
      <c r="C313" s="2">
        <f t="shared" ca="1" si="29"/>
        <v>0</v>
      </c>
      <c r="D313" s="27">
        <f t="shared" ca="1" si="30"/>
        <v>0</v>
      </c>
      <c r="E313" s="28"/>
      <c r="F313" s="23">
        <f t="shared" ca="1" si="26"/>
        <v>0</v>
      </c>
      <c r="G313" s="24"/>
      <c r="H313" s="1" t="str">
        <f t="shared" ca="1" si="28"/>
        <v/>
      </c>
    </row>
    <row r="314" spans="1:8" ht="15" customHeight="1" x14ac:dyDescent="0.3">
      <c r="A314" s="13" t="str">
        <f t="shared" ca="1" si="27"/>
        <v/>
      </c>
      <c r="B314" s="14">
        <f t="shared" ca="1" si="25"/>
        <v>0</v>
      </c>
      <c r="C314" s="2">
        <f t="shared" ca="1" si="29"/>
        <v>0</v>
      </c>
      <c r="D314" s="27">
        <f t="shared" ca="1" si="30"/>
        <v>0</v>
      </c>
      <c r="E314" s="28"/>
      <c r="F314" s="23">
        <f t="shared" ca="1" si="26"/>
        <v>0</v>
      </c>
      <c r="G314" s="24"/>
      <c r="H314" s="1" t="str">
        <f t="shared" ca="1" si="28"/>
        <v/>
      </c>
    </row>
    <row r="315" spans="1:8" ht="15" customHeight="1" x14ac:dyDescent="0.3">
      <c r="A315" s="13" t="str">
        <f t="shared" ca="1" si="27"/>
        <v/>
      </c>
      <c r="B315" s="14">
        <f t="shared" ca="1" si="25"/>
        <v>0</v>
      </c>
      <c r="C315" s="2">
        <f t="shared" ca="1" si="29"/>
        <v>0</v>
      </c>
      <c r="D315" s="27">
        <f t="shared" ca="1" si="30"/>
        <v>0</v>
      </c>
      <c r="E315" s="28"/>
      <c r="F315" s="23">
        <f t="shared" ca="1" si="26"/>
        <v>0</v>
      </c>
      <c r="G315" s="24"/>
      <c r="H315" s="1" t="str">
        <f t="shared" ca="1" si="28"/>
        <v/>
      </c>
    </row>
    <row r="316" spans="1:8" ht="15" customHeight="1" x14ac:dyDescent="0.3">
      <c r="A316" s="13" t="str">
        <f t="shared" ca="1" si="27"/>
        <v/>
      </c>
      <c r="B316" s="14">
        <f t="shared" ca="1" si="25"/>
        <v>0</v>
      </c>
      <c r="C316" s="2">
        <f t="shared" ca="1" si="29"/>
        <v>0</v>
      </c>
      <c r="D316" s="27">
        <f t="shared" ca="1" si="30"/>
        <v>0</v>
      </c>
      <c r="E316" s="28"/>
      <c r="F316" s="23">
        <f t="shared" ca="1" si="26"/>
        <v>0</v>
      </c>
      <c r="G316" s="24"/>
      <c r="H316" s="1" t="str">
        <f t="shared" ca="1" si="28"/>
        <v/>
      </c>
    </row>
    <row r="317" spans="1:8" ht="15" customHeight="1" x14ac:dyDescent="0.3">
      <c r="A317" s="13" t="str">
        <f t="shared" ca="1" si="27"/>
        <v/>
      </c>
      <c r="B317" s="14">
        <f t="shared" ca="1" si="25"/>
        <v>0</v>
      </c>
      <c r="C317" s="2">
        <f t="shared" ca="1" si="29"/>
        <v>0</v>
      </c>
      <c r="D317" s="27">
        <f t="shared" ca="1" si="30"/>
        <v>0</v>
      </c>
      <c r="E317" s="28"/>
      <c r="F317" s="23">
        <f t="shared" ca="1" si="26"/>
        <v>0</v>
      </c>
      <c r="G317" s="24"/>
      <c r="H317" s="1" t="str">
        <f t="shared" ca="1" si="28"/>
        <v/>
      </c>
    </row>
    <row r="318" spans="1:8" ht="15" customHeight="1" x14ac:dyDescent="0.3">
      <c r="A318" s="13" t="str">
        <f t="shared" ca="1" si="27"/>
        <v/>
      </c>
      <c r="B318" s="14">
        <f t="shared" ca="1" si="25"/>
        <v>0</v>
      </c>
      <c r="C318" s="2">
        <f t="shared" ca="1" si="29"/>
        <v>0</v>
      </c>
      <c r="D318" s="27">
        <f t="shared" ca="1" si="30"/>
        <v>0</v>
      </c>
      <c r="E318" s="28"/>
      <c r="F318" s="23">
        <f t="shared" ca="1" si="26"/>
        <v>0</v>
      </c>
      <c r="G318" s="24"/>
      <c r="H318" s="1" t="str">
        <f t="shared" ca="1" si="28"/>
        <v/>
      </c>
    </row>
    <row r="319" spans="1:8" ht="15" customHeight="1" x14ac:dyDescent="0.3">
      <c r="A319" s="13" t="str">
        <f t="shared" ca="1" si="27"/>
        <v/>
      </c>
      <c r="B319" s="14">
        <f t="shared" ca="1" si="25"/>
        <v>0</v>
      </c>
      <c r="C319" s="2">
        <f t="shared" ca="1" si="29"/>
        <v>0</v>
      </c>
      <c r="D319" s="27">
        <f t="shared" ca="1" si="30"/>
        <v>0</v>
      </c>
      <c r="E319" s="28"/>
      <c r="F319" s="23">
        <f t="shared" ca="1" si="26"/>
        <v>0</v>
      </c>
      <c r="G319" s="24"/>
      <c r="H319" s="1" t="str">
        <f t="shared" ca="1" si="28"/>
        <v/>
      </c>
    </row>
    <row r="320" spans="1:8" ht="15" customHeight="1" x14ac:dyDescent="0.3">
      <c r="A320" s="13" t="str">
        <f t="shared" ca="1" si="27"/>
        <v/>
      </c>
      <c r="B320" s="14">
        <f t="shared" ca="1" si="25"/>
        <v>0</v>
      </c>
      <c r="C320" s="2">
        <f t="shared" ca="1" si="29"/>
        <v>0</v>
      </c>
      <c r="D320" s="27">
        <f t="shared" ca="1" si="30"/>
        <v>0</v>
      </c>
      <c r="E320" s="28"/>
      <c r="F320" s="23">
        <f t="shared" ca="1" si="26"/>
        <v>0</v>
      </c>
      <c r="G320" s="24"/>
      <c r="H320" s="1" t="str">
        <f t="shared" ca="1" si="28"/>
        <v/>
      </c>
    </row>
    <row r="321" spans="1:8" ht="15" customHeight="1" x14ac:dyDescent="0.3">
      <c r="A321" s="13" t="str">
        <f t="shared" ca="1" si="27"/>
        <v/>
      </c>
      <c r="B321" s="14">
        <f t="shared" ca="1" si="25"/>
        <v>0</v>
      </c>
      <c r="C321" s="2">
        <f t="shared" ca="1" si="29"/>
        <v>0</v>
      </c>
      <c r="D321" s="27">
        <f t="shared" ca="1" si="30"/>
        <v>0</v>
      </c>
      <c r="E321" s="28"/>
      <c r="F321" s="23">
        <f t="shared" ca="1" si="26"/>
        <v>0</v>
      </c>
      <c r="G321" s="24"/>
      <c r="H321" s="1" t="str">
        <f t="shared" ca="1" si="28"/>
        <v/>
      </c>
    </row>
    <row r="322" spans="1:8" ht="15" customHeight="1" x14ac:dyDescent="0.3">
      <c r="A322" s="13" t="str">
        <f t="shared" ca="1" si="27"/>
        <v/>
      </c>
      <c r="B322" s="14">
        <f t="shared" ca="1" si="25"/>
        <v>0</v>
      </c>
      <c r="C322" s="2">
        <f t="shared" ca="1" si="29"/>
        <v>0</v>
      </c>
      <c r="D322" s="27">
        <f t="shared" ca="1" si="30"/>
        <v>0</v>
      </c>
      <c r="E322" s="28"/>
      <c r="F322" s="23">
        <f t="shared" ca="1" si="26"/>
        <v>0</v>
      </c>
      <c r="G322" s="24"/>
      <c r="H322" s="1" t="str">
        <f t="shared" ca="1" si="28"/>
        <v/>
      </c>
    </row>
    <row r="323" spans="1:8" ht="15" customHeight="1" x14ac:dyDescent="0.3">
      <c r="A323" s="13" t="str">
        <f t="shared" ca="1" si="27"/>
        <v/>
      </c>
      <c r="B323" s="14">
        <f t="shared" ca="1" si="25"/>
        <v>0</v>
      </c>
      <c r="C323" s="2">
        <f t="shared" ca="1" si="29"/>
        <v>0</v>
      </c>
      <c r="D323" s="27">
        <f t="shared" ca="1" si="30"/>
        <v>0</v>
      </c>
      <c r="E323" s="28"/>
      <c r="F323" s="23">
        <f t="shared" ca="1" si="26"/>
        <v>0</v>
      </c>
      <c r="G323" s="24"/>
      <c r="H323" s="1" t="str">
        <f t="shared" ca="1" si="28"/>
        <v/>
      </c>
    </row>
    <row r="324" spans="1:8" ht="15" customHeight="1" x14ac:dyDescent="0.3">
      <c r="A324" s="13" t="str">
        <f t="shared" ca="1" si="27"/>
        <v/>
      </c>
      <c r="B324" s="14">
        <f t="shared" ca="1" si="25"/>
        <v>0</v>
      </c>
      <c r="C324" s="2">
        <f t="shared" ca="1" si="29"/>
        <v>0</v>
      </c>
      <c r="D324" s="27">
        <f t="shared" ca="1" si="30"/>
        <v>0</v>
      </c>
      <c r="E324" s="28"/>
      <c r="F324" s="23">
        <f t="shared" ca="1" si="26"/>
        <v>0</v>
      </c>
      <c r="G324" s="24"/>
      <c r="H324" s="1" t="str">
        <f t="shared" ca="1" si="28"/>
        <v/>
      </c>
    </row>
    <row r="325" spans="1:8" ht="15" customHeight="1" x14ac:dyDescent="0.3">
      <c r="A325" s="13" t="str">
        <f t="shared" ca="1" si="27"/>
        <v/>
      </c>
      <c r="B325" s="14">
        <f t="shared" ca="1" si="25"/>
        <v>0</v>
      </c>
      <c r="C325" s="2">
        <f t="shared" ca="1" si="29"/>
        <v>0</v>
      </c>
      <c r="D325" s="27">
        <f t="shared" ca="1" si="30"/>
        <v>0</v>
      </c>
      <c r="E325" s="28"/>
      <c r="F325" s="23">
        <f t="shared" ca="1" si="26"/>
        <v>0</v>
      </c>
      <c r="G325" s="24"/>
      <c r="H325" s="1" t="str">
        <f t="shared" ca="1" si="28"/>
        <v/>
      </c>
    </row>
    <row r="326" spans="1:8" ht="15" customHeight="1" x14ac:dyDescent="0.3">
      <c r="A326" s="13" t="str">
        <f t="shared" ca="1" si="27"/>
        <v/>
      </c>
      <c r="B326" s="14">
        <f t="shared" ca="1" si="25"/>
        <v>0</v>
      </c>
      <c r="C326" s="2">
        <f t="shared" ca="1" si="29"/>
        <v>0</v>
      </c>
      <c r="D326" s="27">
        <f t="shared" ca="1" si="30"/>
        <v>0</v>
      </c>
      <c r="E326" s="28"/>
      <c r="F326" s="23">
        <f t="shared" ca="1" si="26"/>
        <v>0</v>
      </c>
      <c r="G326" s="24"/>
      <c r="H326" s="1" t="str">
        <f t="shared" ca="1" si="28"/>
        <v/>
      </c>
    </row>
    <row r="327" spans="1:8" ht="15" customHeight="1" x14ac:dyDescent="0.3">
      <c r="A327" s="13" t="str">
        <f t="shared" ca="1" si="27"/>
        <v/>
      </c>
      <c r="B327" s="14">
        <f t="shared" ca="1" si="25"/>
        <v>0</v>
      </c>
      <c r="C327" s="2">
        <f t="shared" ca="1" si="29"/>
        <v>0</v>
      </c>
      <c r="D327" s="27">
        <f t="shared" ca="1" si="30"/>
        <v>0</v>
      </c>
      <c r="E327" s="28"/>
      <c r="F327" s="23">
        <f t="shared" ca="1" si="26"/>
        <v>0</v>
      </c>
      <c r="G327" s="24"/>
      <c r="H327" s="1" t="str">
        <f t="shared" ca="1" si="28"/>
        <v/>
      </c>
    </row>
    <row r="328" spans="1:8" ht="15" customHeight="1" x14ac:dyDescent="0.3">
      <c r="A328" s="13" t="str">
        <f t="shared" ca="1" si="27"/>
        <v/>
      </c>
      <c r="B328" s="14">
        <f t="shared" ca="1" si="25"/>
        <v>0</v>
      </c>
      <c r="C328" s="2">
        <f t="shared" ca="1" si="29"/>
        <v>0</v>
      </c>
      <c r="D328" s="27">
        <f t="shared" ca="1" si="30"/>
        <v>0</v>
      </c>
      <c r="E328" s="28"/>
      <c r="F328" s="23">
        <f t="shared" ca="1" si="26"/>
        <v>0</v>
      </c>
      <c r="G328" s="24"/>
      <c r="H328" s="1" t="str">
        <f t="shared" ca="1" si="28"/>
        <v/>
      </c>
    </row>
    <row r="329" spans="1:8" ht="15" customHeight="1" x14ac:dyDescent="0.3">
      <c r="A329" s="13" t="str">
        <f t="shared" ca="1" si="27"/>
        <v/>
      </c>
      <c r="B329" s="14">
        <f t="shared" ca="1" si="25"/>
        <v>0</v>
      </c>
      <c r="C329" s="2">
        <f t="shared" ca="1" si="29"/>
        <v>0</v>
      </c>
      <c r="D329" s="27">
        <f t="shared" ca="1" si="30"/>
        <v>0</v>
      </c>
      <c r="E329" s="28"/>
      <c r="F329" s="23">
        <f t="shared" ca="1" si="26"/>
        <v>0</v>
      </c>
      <c r="G329" s="24"/>
      <c r="H329" s="1" t="str">
        <f t="shared" ca="1" si="28"/>
        <v/>
      </c>
    </row>
    <row r="330" spans="1:8" ht="15" customHeight="1" x14ac:dyDescent="0.3">
      <c r="A330" s="13" t="str">
        <f t="shared" ca="1" si="27"/>
        <v/>
      </c>
      <c r="B330" s="14">
        <f t="shared" ref="B330:B393" ca="1" si="31">IF($F329&gt;0,IF(ROUNDUP(($A$3/1000)*$A$9,0)&lt;F329,ROUNDUP(($A$3/1000)*$A$9,0),F329+IF(OR(MOD(YEAR(A330),400)=0,AND(MOD(YEAR(A330),4)=0,MOD(YEAR(A330),100)&lt;&gt;0)),IF(F329&lt;=0,0,((F329*$A$4/366)*(A330-A329))), IF(F329&lt;=0,0,((F329*$A$4/365)*(A330-A329))))),0)</f>
        <v>0</v>
      </c>
      <c r="C330" s="2">
        <f t="shared" ca="1" si="29"/>
        <v>0</v>
      </c>
      <c r="D330" s="27">
        <f t="shared" ca="1" si="30"/>
        <v>0</v>
      </c>
      <c r="E330" s="28"/>
      <c r="F330" s="23">
        <f t="shared" ref="F330:F393" ca="1" si="32">IF(($F329&lt;=0),0,($F329-N($D330)))</f>
        <v>0</v>
      </c>
      <c r="G330" s="24"/>
      <c r="H330" s="1" t="str">
        <f t="shared" ca="1" si="28"/>
        <v/>
      </c>
    </row>
    <row r="331" spans="1:8" ht="15" customHeight="1" x14ac:dyDescent="0.3">
      <c r="A331" s="13" t="str">
        <f t="shared" ca="1" si="27"/>
        <v/>
      </c>
      <c r="B331" s="14">
        <f t="shared" ca="1" si="31"/>
        <v>0</v>
      </c>
      <c r="C331" s="2">
        <f t="shared" ca="1" si="29"/>
        <v>0</v>
      </c>
      <c r="D331" s="27">
        <f t="shared" ca="1" si="30"/>
        <v>0</v>
      </c>
      <c r="E331" s="28"/>
      <c r="F331" s="23">
        <f t="shared" ca="1" si="32"/>
        <v>0</v>
      </c>
      <c r="G331" s="24"/>
      <c r="H331" s="1" t="str">
        <f t="shared" ca="1" si="28"/>
        <v/>
      </c>
    </row>
    <row r="332" spans="1:8" ht="15" customHeight="1" x14ac:dyDescent="0.3">
      <c r="A332" s="13" t="str">
        <f t="shared" ca="1" si="27"/>
        <v/>
      </c>
      <c r="B332" s="14">
        <f t="shared" ca="1" si="31"/>
        <v>0</v>
      </c>
      <c r="C332" s="2">
        <f t="shared" ca="1" si="29"/>
        <v>0</v>
      </c>
      <c r="D332" s="27">
        <f t="shared" ca="1" si="30"/>
        <v>0</v>
      </c>
      <c r="E332" s="28"/>
      <c r="F332" s="23">
        <f t="shared" ca="1" si="32"/>
        <v>0</v>
      </c>
      <c r="G332" s="24"/>
      <c r="H332" s="1" t="str">
        <f t="shared" ca="1" si="28"/>
        <v/>
      </c>
    </row>
    <row r="333" spans="1:8" ht="15" customHeight="1" x14ac:dyDescent="0.3">
      <c r="A333" s="13" t="str">
        <f t="shared" ca="1" si="27"/>
        <v/>
      </c>
      <c r="B333" s="14">
        <f t="shared" ca="1" si="31"/>
        <v>0</v>
      </c>
      <c r="C333" s="2">
        <f t="shared" ca="1" si="29"/>
        <v>0</v>
      </c>
      <c r="D333" s="27">
        <f t="shared" ca="1" si="30"/>
        <v>0</v>
      </c>
      <c r="E333" s="28"/>
      <c r="F333" s="23">
        <f t="shared" ca="1" si="32"/>
        <v>0</v>
      </c>
      <c r="G333" s="24"/>
      <c r="H333" s="1" t="str">
        <f t="shared" ca="1" si="28"/>
        <v/>
      </c>
    </row>
    <row r="334" spans="1:8" ht="15" customHeight="1" x14ac:dyDescent="0.3">
      <c r="A334" s="13" t="str">
        <f t="shared" ca="1" si="27"/>
        <v/>
      </c>
      <c r="B334" s="14">
        <f t="shared" ca="1" si="31"/>
        <v>0</v>
      </c>
      <c r="C334" s="2">
        <f t="shared" ca="1" si="29"/>
        <v>0</v>
      </c>
      <c r="D334" s="27">
        <f t="shared" ca="1" si="30"/>
        <v>0</v>
      </c>
      <c r="E334" s="28"/>
      <c r="F334" s="23">
        <f t="shared" ca="1" si="32"/>
        <v>0</v>
      </c>
      <c r="G334" s="24"/>
      <c r="H334" s="1" t="str">
        <f t="shared" ca="1" si="28"/>
        <v/>
      </c>
    </row>
    <row r="335" spans="1:8" ht="15" customHeight="1" x14ac:dyDescent="0.3">
      <c r="A335" s="13" t="str">
        <f t="shared" ca="1" si="27"/>
        <v/>
      </c>
      <c r="B335" s="14">
        <f t="shared" ca="1" si="31"/>
        <v>0</v>
      </c>
      <c r="C335" s="2">
        <f t="shared" ca="1" si="29"/>
        <v>0</v>
      </c>
      <c r="D335" s="27">
        <f t="shared" ca="1" si="30"/>
        <v>0</v>
      </c>
      <c r="E335" s="28"/>
      <c r="F335" s="23">
        <f t="shared" ca="1" si="32"/>
        <v>0</v>
      </c>
      <c r="G335" s="24"/>
      <c r="H335" s="1" t="str">
        <f t="shared" ca="1" si="28"/>
        <v/>
      </c>
    </row>
    <row r="336" spans="1:8" ht="15" customHeight="1" x14ac:dyDescent="0.3">
      <c r="A336" s="13" t="str">
        <f t="shared" ref="A336:A399" ca="1" si="33">IF($F335&gt;0,IF($A$14&lt;&gt;"",EDATE(A335,12/$A$8),""),"")</f>
        <v/>
      </c>
      <c r="B336" s="14">
        <f t="shared" ca="1" si="31"/>
        <v>0</v>
      </c>
      <c r="C336" s="2">
        <f t="shared" ca="1" si="29"/>
        <v>0</v>
      </c>
      <c r="D336" s="27">
        <f t="shared" ca="1" si="30"/>
        <v>0</v>
      </c>
      <c r="E336" s="28"/>
      <c r="F336" s="23">
        <f t="shared" ca="1" si="32"/>
        <v>0</v>
      </c>
      <c r="G336" s="24"/>
      <c r="H336" s="1" t="str">
        <f t="shared" ref="H336:H399" ca="1" si="34">IF(AND($B336&lt;&gt;"",$B336&lt;&gt;"Interest Only"),IF(AND(B336&lt;$A$10,ROUNDDOWN(B336,0)&lt;&gt;0,EDATE($A$11,$A$6*$A$8)&lt;$A336, $D335&lt;&gt;"Interest Only"),"* PAD payment will need to be altered for final payment",""),"")</f>
        <v/>
      </c>
    </row>
    <row r="337" spans="1:8" ht="15" customHeight="1" x14ac:dyDescent="0.3">
      <c r="A337" s="13" t="str">
        <f t="shared" ca="1" si="33"/>
        <v/>
      </c>
      <c r="B337" s="14">
        <f t="shared" ca="1" si="31"/>
        <v>0</v>
      </c>
      <c r="C337" s="2">
        <f t="shared" ref="C337:C400" ca="1" si="35">IF($F336&gt;0,IF(OR(MOD(YEAR($A337),400)=0,AND(MOD(YEAR($A337),4)=0,MOD(YEAR($A337),100)&lt;&gt;0)),IF($F336&lt;=0,0,(($F336*$A$4/366)*($A337-$A336))), IF($F336&lt;=0,0,(($F336*$A$4/365)*($A337-$A336)))),0)</f>
        <v>0</v>
      </c>
      <c r="D337" s="27">
        <f t="shared" ca="1" si="30"/>
        <v>0</v>
      </c>
      <c r="E337" s="28"/>
      <c r="F337" s="23">
        <f t="shared" ca="1" si="32"/>
        <v>0</v>
      </c>
      <c r="G337" s="24"/>
      <c r="H337" s="1" t="str">
        <f t="shared" ca="1" si="34"/>
        <v/>
      </c>
    </row>
    <row r="338" spans="1:8" ht="15" customHeight="1" x14ac:dyDescent="0.3">
      <c r="A338" s="13" t="str">
        <f t="shared" ca="1" si="33"/>
        <v/>
      </c>
      <c r="B338" s="14">
        <f t="shared" ca="1" si="31"/>
        <v>0</v>
      </c>
      <c r="C338" s="2">
        <f t="shared" ca="1" si="35"/>
        <v>0</v>
      </c>
      <c r="D338" s="27">
        <f t="shared" ca="1" si="30"/>
        <v>0</v>
      </c>
      <c r="E338" s="28"/>
      <c r="F338" s="23">
        <f t="shared" ca="1" si="32"/>
        <v>0</v>
      </c>
      <c r="G338" s="24"/>
      <c r="H338" s="1" t="str">
        <f t="shared" ca="1" si="34"/>
        <v/>
      </c>
    </row>
    <row r="339" spans="1:8" ht="15" customHeight="1" x14ac:dyDescent="0.3">
      <c r="A339" s="13" t="str">
        <f t="shared" ca="1" si="33"/>
        <v/>
      </c>
      <c r="B339" s="14">
        <f t="shared" ca="1" si="31"/>
        <v>0</v>
      </c>
      <c r="C339" s="2">
        <f t="shared" ca="1" si="35"/>
        <v>0</v>
      </c>
      <c r="D339" s="27">
        <f t="shared" ca="1" si="30"/>
        <v>0</v>
      </c>
      <c r="E339" s="28"/>
      <c r="F339" s="23">
        <f t="shared" ca="1" si="32"/>
        <v>0</v>
      </c>
      <c r="G339" s="24"/>
      <c r="H339" s="1" t="str">
        <f t="shared" ca="1" si="34"/>
        <v/>
      </c>
    </row>
    <row r="340" spans="1:8" ht="15" customHeight="1" x14ac:dyDescent="0.3">
      <c r="A340" s="13" t="str">
        <f t="shared" ca="1" si="33"/>
        <v/>
      </c>
      <c r="B340" s="14">
        <f t="shared" ca="1" si="31"/>
        <v>0</v>
      </c>
      <c r="C340" s="2">
        <f t="shared" ca="1" si="35"/>
        <v>0</v>
      </c>
      <c r="D340" s="27">
        <f t="shared" ref="D340:D403" ca="1" si="36">IF(AND($F339&gt;0,$A$5&lt;&gt;"",$A$8&lt;&gt;""),$B340-$C340,0)</f>
        <v>0</v>
      </c>
      <c r="E340" s="28"/>
      <c r="F340" s="23">
        <f t="shared" ca="1" si="32"/>
        <v>0</v>
      </c>
      <c r="G340" s="24"/>
      <c r="H340" s="1" t="str">
        <f t="shared" ca="1" si="34"/>
        <v/>
      </c>
    </row>
    <row r="341" spans="1:8" ht="15" customHeight="1" x14ac:dyDescent="0.3">
      <c r="A341" s="13" t="str">
        <f t="shared" ca="1" si="33"/>
        <v/>
      </c>
      <c r="B341" s="14">
        <f t="shared" ca="1" si="31"/>
        <v>0</v>
      </c>
      <c r="C341" s="2">
        <f t="shared" ca="1" si="35"/>
        <v>0</v>
      </c>
      <c r="D341" s="27">
        <f t="shared" ca="1" si="36"/>
        <v>0</v>
      </c>
      <c r="E341" s="28"/>
      <c r="F341" s="23">
        <f t="shared" ca="1" si="32"/>
        <v>0</v>
      </c>
      <c r="G341" s="24"/>
      <c r="H341" s="1" t="str">
        <f t="shared" ca="1" si="34"/>
        <v/>
      </c>
    </row>
    <row r="342" spans="1:8" ht="15" customHeight="1" x14ac:dyDescent="0.3">
      <c r="A342" s="13" t="str">
        <f t="shared" ca="1" si="33"/>
        <v/>
      </c>
      <c r="B342" s="14">
        <f t="shared" ca="1" si="31"/>
        <v>0</v>
      </c>
      <c r="C342" s="2">
        <f t="shared" ca="1" si="35"/>
        <v>0</v>
      </c>
      <c r="D342" s="27">
        <f t="shared" ca="1" si="36"/>
        <v>0</v>
      </c>
      <c r="E342" s="28"/>
      <c r="F342" s="23">
        <f t="shared" ca="1" si="32"/>
        <v>0</v>
      </c>
      <c r="G342" s="24"/>
      <c r="H342" s="1" t="str">
        <f t="shared" ca="1" si="34"/>
        <v/>
      </c>
    </row>
    <row r="343" spans="1:8" ht="15" customHeight="1" x14ac:dyDescent="0.3">
      <c r="A343" s="13" t="str">
        <f t="shared" ca="1" si="33"/>
        <v/>
      </c>
      <c r="B343" s="14">
        <f t="shared" ca="1" si="31"/>
        <v>0</v>
      </c>
      <c r="C343" s="2">
        <f t="shared" ca="1" si="35"/>
        <v>0</v>
      </c>
      <c r="D343" s="27">
        <f t="shared" ca="1" si="36"/>
        <v>0</v>
      </c>
      <c r="E343" s="28"/>
      <c r="F343" s="23">
        <f t="shared" ca="1" si="32"/>
        <v>0</v>
      </c>
      <c r="G343" s="24"/>
      <c r="H343" s="1" t="str">
        <f t="shared" ca="1" si="34"/>
        <v/>
      </c>
    </row>
    <row r="344" spans="1:8" ht="15" customHeight="1" x14ac:dyDescent="0.3">
      <c r="A344" s="13" t="str">
        <f t="shared" ca="1" si="33"/>
        <v/>
      </c>
      <c r="B344" s="14">
        <f t="shared" ca="1" si="31"/>
        <v>0</v>
      </c>
      <c r="C344" s="2">
        <f t="shared" ca="1" si="35"/>
        <v>0</v>
      </c>
      <c r="D344" s="27">
        <f t="shared" ca="1" si="36"/>
        <v>0</v>
      </c>
      <c r="E344" s="28"/>
      <c r="F344" s="23">
        <f t="shared" ca="1" si="32"/>
        <v>0</v>
      </c>
      <c r="G344" s="24"/>
      <c r="H344" s="1" t="str">
        <f t="shared" ca="1" si="34"/>
        <v/>
      </c>
    </row>
    <row r="345" spans="1:8" ht="15" customHeight="1" x14ac:dyDescent="0.3">
      <c r="A345" s="13" t="str">
        <f t="shared" ca="1" si="33"/>
        <v/>
      </c>
      <c r="B345" s="14">
        <f t="shared" ca="1" si="31"/>
        <v>0</v>
      </c>
      <c r="C345" s="2">
        <f t="shared" ca="1" si="35"/>
        <v>0</v>
      </c>
      <c r="D345" s="27">
        <f t="shared" ca="1" si="36"/>
        <v>0</v>
      </c>
      <c r="E345" s="28"/>
      <c r="F345" s="23">
        <f t="shared" ca="1" si="32"/>
        <v>0</v>
      </c>
      <c r="G345" s="24"/>
      <c r="H345" s="1" t="str">
        <f t="shared" ca="1" si="34"/>
        <v/>
      </c>
    </row>
    <row r="346" spans="1:8" ht="15" customHeight="1" x14ac:dyDescent="0.3">
      <c r="A346" s="13" t="str">
        <f t="shared" ca="1" si="33"/>
        <v/>
      </c>
      <c r="B346" s="14">
        <f t="shared" ca="1" si="31"/>
        <v>0</v>
      </c>
      <c r="C346" s="2">
        <f t="shared" ca="1" si="35"/>
        <v>0</v>
      </c>
      <c r="D346" s="27">
        <f t="shared" ca="1" si="36"/>
        <v>0</v>
      </c>
      <c r="E346" s="28"/>
      <c r="F346" s="23">
        <f t="shared" ca="1" si="32"/>
        <v>0</v>
      </c>
      <c r="G346" s="24"/>
      <c r="H346" s="1" t="str">
        <f t="shared" ca="1" si="34"/>
        <v/>
      </c>
    </row>
    <row r="347" spans="1:8" ht="15" customHeight="1" x14ac:dyDescent="0.3">
      <c r="A347" s="13" t="str">
        <f t="shared" ca="1" si="33"/>
        <v/>
      </c>
      <c r="B347" s="14">
        <f t="shared" ca="1" si="31"/>
        <v>0</v>
      </c>
      <c r="C347" s="2">
        <f t="shared" ca="1" si="35"/>
        <v>0</v>
      </c>
      <c r="D347" s="27">
        <f t="shared" ca="1" si="36"/>
        <v>0</v>
      </c>
      <c r="E347" s="28"/>
      <c r="F347" s="23">
        <f t="shared" ca="1" si="32"/>
        <v>0</v>
      </c>
      <c r="G347" s="24"/>
      <c r="H347" s="1" t="str">
        <f t="shared" ca="1" si="34"/>
        <v/>
      </c>
    </row>
    <row r="348" spans="1:8" ht="15" customHeight="1" x14ac:dyDescent="0.3">
      <c r="A348" s="13" t="str">
        <f t="shared" ca="1" si="33"/>
        <v/>
      </c>
      <c r="B348" s="14">
        <f t="shared" ca="1" si="31"/>
        <v>0</v>
      </c>
      <c r="C348" s="2">
        <f t="shared" ca="1" si="35"/>
        <v>0</v>
      </c>
      <c r="D348" s="27">
        <f t="shared" ca="1" si="36"/>
        <v>0</v>
      </c>
      <c r="E348" s="28"/>
      <c r="F348" s="23">
        <f t="shared" ca="1" si="32"/>
        <v>0</v>
      </c>
      <c r="G348" s="24"/>
      <c r="H348" s="1" t="str">
        <f t="shared" ca="1" si="34"/>
        <v/>
      </c>
    </row>
    <row r="349" spans="1:8" ht="15" customHeight="1" x14ac:dyDescent="0.3">
      <c r="A349" s="13" t="str">
        <f t="shared" ca="1" si="33"/>
        <v/>
      </c>
      <c r="B349" s="14">
        <f t="shared" ca="1" si="31"/>
        <v>0</v>
      </c>
      <c r="C349" s="2">
        <f t="shared" ca="1" si="35"/>
        <v>0</v>
      </c>
      <c r="D349" s="27">
        <f t="shared" ca="1" si="36"/>
        <v>0</v>
      </c>
      <c r="E349" s="28"/>
      <c r="F349" s="23">
        <f t="shared" ca="1" si="32"/>
        <v>0</v>
      </c>
      <c r="G349" s="24"/>
      <c r="H349" s="1" t="str">
        <f t="shared" ca="1" si="34"/>
        <v/>
      </c>
    </row>
    <row r="350" spans="1:8" ht="15" customHeight="1" x14ac:dyDescent="0.3">
      <c r="A350" s="13" t="str">
        <f t="shared" ca="1" si="33"/>
        <v/>
      </c>
      <c r="B350" s="14">
        <f t="shared" ca="1" si="31"/>
        <v>0</v>
      </c>
      <c r="C350" s="2">
        <f t="shared" ca="1" si="35"/>
        <v>0</v>
      </c>
      <c r="D350" s="27">
        <f t="shared" ca="1" si="36"/>
        <v>0</v>
      </c>
      <c r="E350" s="28"/>
      <c r="F350" s="23">
        <f t="shared" ca="1" si="32"/>
        <v>0</v>
      </c>
      <c r="G350" s="24"/>
      <c r="H350" s="1" t="str">
        <f t="shared" ca="1" si="34"/>
        <v/>
      </c>
    </row>
    <row r="351" spans="1:8" ht="15" customHeight="1" x14ac:dyDescent="0.3">
      <c r="A351" s="13" t="str">
        <f t="shared" ca="1" si="33"/>
        <v/>
      </c>
      <c r="B351" s="14">
        <f t="shared" ca="1" si="31"/>
        <v>0</v>
      </c>
      <c r="C351" s="2">
        <f t="shared" ca="1" si="35"/>
        <v>0</v>
      </c>
      <c r="D351" s="27">
        <f t="shared" ca="1" si="36"/>
        <v>0</v>
      </c>
      <c r="E351" s="28"/>
      <c r="F351" s="23">
        <f t="shared" ca="1" si="32"/>
        <v>0</v>
      </c>
      <c r="G351" s="24"/>
      <c r="H351" s="1" t="str">
        <f t="shared" ca="1" si="34"/>
        <v/>
      </c>
    </row>
    <row r="352" spans="1:8" ht="15" customHeight="1" x14ac:dyDescent="0.3">
      <c r="A352" s="13" t="str">
        <f t="shared" ca="1" si="33"/>
        <v/>
      </c>
      <c r="B352" s="14">
        <f t="shared" ca="1" si="31"/>
        <v>0</v>
      </c>
      <c r="C352" s="2">
        <f t="shared" ca="1" si="35"/>
        <v>0</v>
      </c>
      <c r="D352" s="27">
        <f t="shared" ca="1" si="36"/>
        <v>0</v>
      </c>
      <c r="E352" s="28"/>
      <c r="F352" s="23">
        <f t="shared" ca="1" si="32"/>
        <v>0</v>
      </c>
      <c r="G352" s="24"/>
      <c r="H352" s="1" t="str">
        <f t="shared" ca="1" si="34"/>
        <v/>
      </c>
    </row>
    <row r="353" spans="1:8" ht="15" customHeight="1" x14ac:dyDescent="0.3">
      <c r="A353" s="13" t="str">
        <f t="shared" ca="1" si="33"/>
        <v/>
      </c>
      <c r="B353" s="14">
        <f t="shared" ca="1" si="31"/>
        <v>0</v>
      </c>
      <c r="C353" s="2">
        <f t="shared" ca="1" si="35"/>
        <v>0</v>
      </c>
      <c r="D353" s="27">
        <f t="shared" ca="1" si="36"/>
        <v>0</v>
      </c>
      <c r="E353" s="28"/>
      <c r="F353" s="23">
        <f t="shared" ca="1" si="32"/>
        <v>0</v>
      </c>
      <c r="G353" s="24"/>
      <c r="H353" s="1" t="str">
        <f t="shared" ca="1" si="34"/>
        <v/>
      </c>
    </row>
    <row r="354" spans="1:8" ht="15" customHeight="1" x14ac:dyDescent="0.3">
      <c r="A354" s="13" t="str">
        <f t="shared" ca="1" si="33"/>
        <v/>
      </c>
      <c r="B354" s="14">
        <f t="shared" ca="1" si="31"/>
        <v>0</v>
      </c>
      <c r="C354" s="2">
        <f t="shared" ca="1" si="35"/>
        <v>0</v>
      </c>
      <c r="D354" s="27">
        <f t="shared" ca="1" si="36"/>
        <v>0</v>
      </c>
      <c r="E354" s="28"/>
      <c r="F354" s="23">
        <f t="shared" ca="1" si="32"/>
        <v>0</v>
      </c>
      <c r="G354" s="24"/>
      <c r="H354" s="1" t="str">
        <f t="shared" ca="1" si="34"/>
        <v/>
      </c>
    </row>
    <row r="355" spans="1:8" ht="15" customHeight="1" x14ac:dyDescent="0.3">
      <c r="A355" s="13" t="str">
        <f t="shared" ca="1" si="33"/>
        <v/>
      </c>
      <c r="B355" s="14">
        <f t="shared" ca="1" si="31"/>
        <v>0</v>
      </c>
      <c r="C355" s="2">
        <f t="shared" ca="1" si="35"/>
        <v>0</v>
      </c>
      <c r="D355" s="27">
        <f t="shared" ca="1" si="36"/>
        <v>0</v>
      </c>
      <c r="E355" s="28"/>
      <c r="F355" s="23">
        <f t="shared" ca="1" si="32"/>
        <v>0</v>
      </c>
      <c r="G355" s="24"/>
      <c r="H355" s="1" t="str">
        <f t="shared" ca="1" si="34"/>
        <v/>
      </c>
    </row>
    <row r="356" spans="1:8" ht="15" customHeight="1" x14ac:dyDescent="0.3">
      <c r="A356" s="13" t="str">
        <f t="shared" ca="1" si="33"/>
        <v/>
      </c>
      <c r="B356" s="14">
        <f t="shared" ca="1" si="31"/>
        <v>0</v>
      </c>
      <c r="C356" s="2">
        <f t="shared" ca="1" si="35"/>
        <v>0</v>
      </c>
      <c r="D356" s="27">
        <f t="shared" ca="1" si="36"/>
        <v>0</v>
      </c>
      <c r="E356" s="28"/>
      <c r="F356" s="23">
        <f t="shared" ca="1" si="32"/>
        <v>0</v>
      </c>
      <c r="G356" s="24"/>
      <c r="H356" s="1" t="str">
        <f t="shared" ca="1" si="34"/>
        <v/>
      </c>
    </row>
    <row r="357" spans="1:8" ht="15" customHeight="1" x14ac:dyDescent="0.3">
      <c r="A357" s="13" t="str">
        <f t="shared" ca="1" si="33"/>
        <v/>
      </c>
      <c r="B357" s="14">
        <f t="shared" ca="1" si="31"/>
        <v>0</v>
      </c>
      <c r="C357" s="2">
        <f t="shared" ca="1" si="35"/>
        <v>0</v>
      </c>
      <c r="D357" s="27">
        <f t="shared" ca="1" si="36"/>
        <v>0</v>
      </c>
      <c r="E357" s="28"/>
      <c r="F357" s="23">
        <f t="shared" ca="1" si="32"/>
        <v>0</v>
      </c>
      <c r="G357" s="24"/>
      <c r="H357" s="1" t="str">
        <f t="shared" ca="1" si="34"/>
        <v/>
      </c>
    </row>
    <row r="358" spans="1:8" ht="15" customHeight="1" x14ac:dyDescent="0.3">
      <c r="A358" s="13" t="str">
        <f t="shared" ca="1" si="33"/>
        <v/>
      </c>
      <c r="B358" s="14">
        <f t="shared" ca="1" si="31"/>
        <v>0</v>
      </c>
      <c r="C358" s="2">
        <f t="shared" ca="1" si="35"/>
        <v>0</v>
      </c>
      <c r="D358" s="27">
        <f t="shared" ca="1" si="36"/>
        <v>0</v>
      </c>
      <c r="E358" s="28"/>
      <c r="F358" s="23">
        <f t="shared" ca="1" si="32"/>
        <v>0</v>
      </c>
      <c r="G358" s="24"/>
      <c r="H358" s="1" t="str">
        <f t="shared" ca="1" si="34"/>
        <v/>
      </c>
    </row>
    <row r="359" spans="1:8" ht="15" customHeight="1" x14ac:dyDescent="0.3">
      <c r="A359" s="13" t="str">
        <f t="shared" ca="1" si="33"/>
        <v/>
      </c>
      <c r="B359" s="14">
        <f t="shared" ca="1" si="31"/>
        <v>0</v>
      </c>
      <c r="C359" s="2">
        <f t="shared" ca="1" si="35"/>
        <v>0</v>
      </c>
      <c r="D359" s="27">
        <f t="shared" ca="1" si="36"/>
        <v>0</v>
      </c>
      <c r="E359" s="28"/>
      <c r="F359" s="23">
        <f t="shared" ca="1" si="32"/>
        <v>0</v>
      </c>
      <c r="G359" s="24"/>
      <c r="H359" s="1" t="str">
        <f t="shared" ca="1" si="34"/>
        <v/>
      </c>
    </row>
    <row r="360" spans="1:8" ht="15" customHeight="1" x14ac:dyDescent="0.3">
      <c r="A360" s="13" t="str">
        <f t="shared" ca="1" si="33"/>
        <v/>
      </c>
      <c r="B360" s="14">
        <f t="shared" ca="1" si="31"/>
        <v>0</v>
      </c>
      <c r="C360" s="2">
        <f t="shared" ca="1" si="35"/>
        <v>0</v>
      </c>
      <c r="D360" s="27">
        <f t="shared" ca="1" si="36"/>
        <v>0</v>
      </c>
      <c r="E360" s="28"/>
      <c r="F360" s="23">
        <f t="shared" ca="1" si="32"/>
        <v>0</v>
      </c>
      <c r="G360" s="24"/>
      <c r="H360" s="1" t="str">
        <f t="shared" ca="1" si="34"/>
        <v/>
      </c>
    </row>
    <row r="361" spans="1:8" ht="15" customHeight="1" x14ac:dyDescent="0.3">
      <c r="A361" s="13" t="str">
        <f t="shared" ca="1" si="33"/>
        <v/>
      </c>
      <c r="B361" s="14">
        <f t="shared" ca="1" si="31"/>
        <v>0</v>
      </c>
      <c r="C361" s="2">
        <f t="shared" ca="1" si="35"/>
        <v>0</v>
      </c>
      <c r="D361" s="27">
        <f t="shared" ca="1" si="36"/>
        <v>0</v>
      </c>
      <c r="E361" s="28"/>
      <c r="F361" s="23">
        <f t="shared" ca="1" si="32"/>
        <v>0</v>
      </c>
      <c r="G361" s="24"/>
      <c r="H361" s="1" t="str">
        <f t="shared" ca="1" si="34"/>
        <v/>
      </c>
    </row>
    <row r="362" spans="1:8" ht="15" customHeight="1" x14ac:dyDescent="0.3">
      <c r="A362" s="13" t="str">
        <f t="shared" ca="1" si="33"/>
        <v/>
      </c>
      <c r="B362" s="14">
        <f t="shared" ca="1" si="31"/>
        <v>0</v>
      </c>
      <c r="C362" s="2">
        <f t="shared" ca="1" si="35"/>
        <v>0</v>
      </c>
      <c r="D362" s="27">
        <f t="shared" ca="1" si="36"/>
        <v>0</v>
      </c>
      <c r="E362" s="28"/>
      <c r="F362" s="23">
        <f t="shared" ca="1" si="32"/>
        <v>0</v>
      </c>
      <c r="G362" s="24"/>
      <c r="H362" s="1" t="str">
        <f t="shared" ca="1" si="34"/>
        <v/>
      </c>
    </row>
    <row r="363" spans="1:8" ht="15" customHeight="1" x14ac:dyDescent="0.3">
      <c r="A363" s="13" t="str">
        <f t="shared" ca="1" si="33"/>
        <v/>
      </c>
      <c r="B363" s="14">
        <f t="shared" ca="1" si="31"/>
        <v>0</v>
      </c>
      <c r="C363" s="2">
        <f t="shared" ca="1" si="35"/>
        <v>0</v>
      </c>
      <c r="D363" s="27">
        <f t="shared" ca="1" si="36"/>
        <v>0</v>
      </c>
      <c r="E363" s="28"/>
      <c r="F363" s="23">
        <f t="shared" ca="1" si="32"/>
        <v>0</v>
      </c>
      <c r="G363" s="24"/>
      <c r="H363" s="1" t="str">
        <f t="shared" ca="1" si="34"/>
        <v/>
      </c>
    </row>
    <row r="364" spans="1:8" ht="15" customHeight="1" x14ac:dyDescent="0.3">
      <c r="A364" s="13" t="str">
        <f t="shared" ca="1" si="33"/>
        <v/>
      </c>
      <c r="B364" s="14">
        <f t="shared" ca="1" si="31"/>
        <v>0</v>
      </c>
      <c r="C364" s="2">
        <f t="shared" ca="1" si="35"/>
        <v>0</v>
      </c>
      <c r="D364" s="27">
        <f t="shared" ca="1" si="36"/>
        <v>0</v>
      </c>
      <c r="E364" s="28"/>
      <c r="F364" s="23">
        <f t="shared" ca="1" si="32"/>
        <v>0</v>
      </c>
      <c r="G364" s="24"/>
      <c r="H364" s="1" t="str">
        <f t="shared" ca="1" si="34"/>
        <v/>
      </c>
    </row>
    <row r="365" spans="1:8" ht="15" customHeight="1" x14ac:dyDescent="0.3">
      <c r="A365" s="13" t="str">
        <f t="shared" ca="1" si="33"/>
        <v/>
      </c>
      <c r="B365" s="14">
        <f t="shared" ca="1" si="31"/>
        <v>0</v>
      </c>
      <c r="C365" s="2">
        <f t="shared" ca="1" si="35"/>
        <v>0</v>
      </c>
      <c r="D365" s="27">
        <f t="shared" ca="1" si="36"/>
        <v>0</v>
      </c>
      <c r="E365" s="28"/>
      <c r="F365" s="23">
        <f t="shared" ca="1" si="32"/>
        <v>0</v>
      </c>
      <c r="G365" s="24"/>
      <c r="H365" s="1" t="str">
        <f t="shared" ca="1" si="34"/>
        <v/>
      </c>
    </row>
    <row r="366" spans="1:8" ht="15" customHeight="1" x14ac:dyDescent="0.3">
      <c r="A366" s="13" t="str">
        <f t="shared" ca="1" si="33"/>
        <v/>
      </c>
      <c r="B366" s="14">
        <f t="shared" ca="1" si="31"/>
        <v>0</v>
      </c>
      <c r="C366" s="2">
        <f t="shared" ca="1" si="35"/>
        <v>0</v>
      </c>
      <c r="D366" s="27">
        <f t="shared" ca="1" si="36"/>
        <v>0</v>
      </c>
      <c r="E366" s="28"/>
      <c r="F366" s="23">
        <f t="shared" ca="1" si="32"/>
        <v>0</v>
      </c>
      <c r="G366" s="24"/>
      <c r="H366" s="1" t="str">
        <f t="shared" ca="1" si="34"/>
        <v/>
      </c>
    </row>
    <row r="367" spans="1:8" ht="15" customHeight="1" x14ac:dyDescent="0.3">
      <c r="A367" s="13" t="str">
        <f t="shared" ca="1" si="33"/>
        <v/>
      </c>
      <c r="B367" s="14">
        <f t="shared" ca="1" si="31"/>
        <v>0</v>
      </c>
      <c r="C367" s="2">
        <f t="shared" ca="1" si="35"/>
        <v>0</v>
      </c>
      <c r="D367" s="27">
        <f t="shared" ca="1" si="36"/>
        <v>0</v>
      </c>
      <c r="E367" s="28"/>
      <c r="F367" s="23">
        <f t="shared" ca="1" si="32"/>
        <v>0</v>
      </c>
      <c r="G367" s="24"/>
      <c r="H367" s="1" t="str">
        <f t="shared" ca="1" si="34"/>
        <v/>
      </c>
    </row>
    <row r="368" spans="1:8" ht="15" customHeight="1" x14ac:dyDescent="0.3">
      <c r="A368" s="13" t="str">
        <f t="shared" ca="1" si="33"/>
        <v/>
      </c>
      <c r="B368" s="14">
        <f t="shared" ca="1" si="31"/>
        <v>0</v>
      </c>
      <c r="C368" s="2">
        <f t="shared" ca="1" si="35"/>
        <v>0</v>
      </c>
      <c r="D368" s="27">
        <f t="shared" ca="1" si="36"/>
        <v>0</v>
      </c>
      <c r="E368" s="28"/>
      <c r="F368" s="23">
        <f t="shared" ca="1" si="32"/>
        <v>0</v>
      </c>
      <c r="G368" s="24"/>
      <c r="H368" s="1" t="str">
        <f t="shared" ca="1" si="34"/>
        <v/>
      </c>
    </row>
    <row r="369" spans="1:8" ht="15" customHeight="1" x14ac:dyDescent="0.3">
      <c r="A369" s="13" t="str">
        <f t="shared" ca="1" si="33"/>
        <v/>
      </c>
      <c r="B369" s="14">
        <f t="shared" ca="1" si="31"/>
        <v>0</v>
      </c>
      <c r="C369" s="2">
        <f t="shared" ca="1" si="35"/>
        <v>0</v>
      </c>
      <c r="D369" s="27">
        <f t="shared" ca="1" si="36"/>
        <v>0</v>
      </c>
      <c r="E369" s="28"/>
      <c r="F369" s="23">
        <f t="shared" ca="1" si="32"/>
        <v>0</v>
      </c>
      <c r="G369" s="24"/>
      <c r="H369" s="1" t="str">
        <f t="shared" ca="1" si="34"/>
        <v/>
      </c>
    </row>
    <row r="370" spans="1:8" ht="15" customHeight="1" x14ac:dyDescent="0.3">
      <c r="A370" s="13" t="str">
        <f t="shared" ca="1" si="33"/>
        <v/>
      </c>
      <c r="B370" s="14">
        <f t="shared" ca="1" si="31"/>
        <v>0</v>
      </c>
      <c r="C370" s="2">
        <f t="shared" ca="1" si="35"/>
        <v>0</v>
      </c>
      <c r="D370" s="27">
        <f t="shared" ca="1" si="36"/>
        <v>0</v>
      </c>
      <c r="E370" s="28"/>
      <c r="F370" s="23">
        <f t="shared" ca="1" si="32"/>
        <v>0</v>
      </c>
      <c r="G370" s="24"/>
      <c r="H370" s="1" t="str">
        <f t="shared" ca="1" si="34"/>
        <v/>
      </c>
    </row>
    <row r="371" spans="1:8" ht="15" customHeight="1" x14ac:dyDescent="0.3">
      <c r="A371" s="13" t="str">
        <f t="shared" ca="1" si="33"/>
        <v/>
      </c>
      <c r="B371" s="14">
        <f t="shared" ca="1" si="31"/>
        <v>0</v>
      </c>
      <c r="C371" s="2">
        <f t="shared" ca="1" si="35"/>
        <v>0</v>
      </c>
      <c r="D371" s="27">
        <f t="shared" ca="1" si="36"/>
        <v>0</v>
      </c>
      <c r="E371" s="28"/>
      <c r="F371" s="23">
        <f t="shared" ca="1" si="32"/>
        <v>0</v>
      </c>
      <c r="G371" s="24"/>
      <c r="H371" s="1" t="str">
        <f t="shared" ca="1" si="34"/>
        <v/>
      </c>
    </row>
    <row r="372" spans="1:8" ht="15" customHeight="1" x14ac:dyDescent="0.3">
      <c r="A372" s="13" t="str">
        <f t="shared" ca="1" si="33"/>
        <v/>
      </c>
      <c r="B372" s="14">
        <f t="shared" ca="1" si="31"/>
        <v>0</v>
      </c>
      <c r="C372" s="2">
        <f t="shared" ca="1" si="35"/>
        <v>0</v>
      </c>
      <c r="D372" s="27">
        <f t="shared" ca="1" si="36"/>
        <v>0</v>
      </c>
      <c r="E372" s="28"/>
      <c r="F372" s="23">
        <f t="shared" ca="1" si="32"/>
        <v>0</v>
      </c>
      <c r="G372" s="24"/>
      <c r="H372" s="1" t="str">
        <f t="shared" ca="1" si="34"/>
        <v/>
      </c>
    </row>
    <row r="373" spans="1:8" ht="15" customHeight="1" x14ac:dyDescent="0.3">
      <c r="A373" s="13" t="str">
        <f t="shared" ca="1" si="33"/>
        <v/>
      </c>
      <c r="B373" s="14">
        <f t="shared" ca="1" si="31"/>
        <v>0</v>
      </c>
      <c r="C373" s="2">
        <f t="shared" ca="1" si="35"/>
        <v>0</v>
      </c>
      <c r="D373" s="27">
        <f t="shared" ca="1" si="36"/>
        <v>0</v>
      </c>
      <c r="E373" s="28"/>
      <c r="F373" s="23">
        <f t="shared" ca="1" si="32"/>
        <v>0</v>
      </c>
      <c r="G373" s="24"/>
      <c r="H373" s="1" t="str">
        <f t="shared" ca="1" si="34"/>
        <v/>
      </c>
    </row>
    <row r="374" spans="1:8" ht="15" customHeight="1" x14ac:dyDescent="0.3">
      <c r="A374" s="13" t="str">
        <f t="shared" ca="1" si="33"/>
        <v/>
      </c>
      <c r="B374" s="14">
        <f t="shared" ca="1" si="31"/>
        <v>0</v>
      </c>
      <c r="C374" s="2">
        <f t="shared" ca="1" si="35"/>
        <v>0</v>
      </c>
      <c r="D374" s="27">
        <f t="shared" ca="1" si="36"/>
        <v>0</v>
      </c>
      <c r="E374" s="28"/>
      <c r="F374" s="23">
        <f t="shared" ca="1" si="32"/>
        <v>0</v>
      </c>
      <c r="G374" s="24"/>
      <c r="H374" s="1" t="str">
        <f t="shared" ca="1" si="34"/>
        <v/>
      </c>
    </row>
    <row r="375" spans="1:8" ht="15" customHeight="1" x14ac:dyDescent="0.3">
      <c r="A375" s="13" t="str">
        <f t="shared" ca="1" si="33"/>
        <v/>
      </c>
      <c r="B375" s="14">
        <f t="shared" ca="1" si="31"/>
        <v>0</v>
      </c>
      <c r="C375" s="2">
        <f t="shared" ca="1" si="35"/>
        <v>0</v>
      </c>
      <c r="D375" s="27">
        <f t="shared" ca="1" si="36"/>
        <v>0</v>
      </c>
      <c r="E375" s="28"/>
      <c r="F375" s="23">
        <f t="shared" ca="1" si="32"/>
        <v>0</v>
      </c>
      <c r="G375" s="24"/>
      <c r="H375" s="1" t="str">
        <f t="shared" ca="1" si="34"/>
        <v/>
      </c>
    </row>
    <row r="376" spans="1:8" ht="15" customHeight="1" x14ac:dyDescent="0.3">
      <c r="A376" s="13" t="str">
        <f t="shared" ca="1" si="33"/>
        <v/>
      </c>
      <c r="B376" s="14">
        <f t="shared" ca="1" si="31"/>
        <v>0</v>
      </c>
      <c r="C376" s="2">
        <f t="shared" ca="1" si="35"/>
        <v>0</v>
      </c>
      <c r="D376" s="27">
        <f t="shared" ca="1" si="36"/>
        <v>0</v>
      </c>
      <c r="E376" s="28"/>
      <c r="F376" s="23">
        <f t="shared" ca="1" si="32"/>
        <v>0</v>
      </c>
      <c r="G376" s="24"/>
      <c r="H376" s="1" t="str">
        <f t="shared" ca="1" si="34"/>
        <v/>
      </c>
    </row>
    <row r="377" spans="1:8" ht="15" customHeight="1" x14ac:dyDescent="0.3">
      <c r="A377" s="13" t="str">
        <f t="shared" ca="1" si="33"/>
        <v/>
      </c>
      <c r="B377" s="14">
        <f t="shared" ca="1" si="31"/>
        <v>0</v>
      </c>
      <c r="C377" s="2">
        <f t="shared" ca="1" si="35"/>
        <v>0</v>
      </c>
      <c r="D377" s="27">
        <f t="shared" ca="1" si="36"/>
        <v>0</v>
      </c>
      <c r="E377" s="28"/>
      <c r="F377" s="23">
        <f t="shared" ca="1" si="32"/>
        <v>0</v>
      </c>
      <c r="G377" s="24"/>
      <c r="H377" s="1" t="str">
        <f t="shared" ca="1" si="34"/>
        <v/>
      </c>
    </row>
    <row r="378" spans="1:8" ht="15" customHeight="1" x14ac:dyDescent="0.3">
      <c r="A378" s="13" t="str">
        <f t="shared" ca="1" si="33"/>
        <v/>
      </c>
      <c r="B378" s="14">
        <f t="shared" ca="1" si="31"/>
        <v>0</v>
      </c>
      <c r="C378" s="2">
        <f t="shared" ca="1" si="35"/>
        <v>0</v>
      </c>
      <c r="D378" s="27">
        <f t="shared" ca="1" si="36"/>
        <v>0</v>
      </c>
      <c r="E378" s="28"/>
      <c r="F378" s="23">
        <f t="shared" ca="1" si="32"/>
        <v>0</v>
      </c>
      <c r="G378" s="24"/>
      <c r="H378" s="1" t="str">
        <f t="shared" ca="1" si="34"/>
        <v/>
      </c>
    </row>
    <row r="379" spans="1:8" ht="15" customHeight="1" x14ac:dyDescent="0.3">
      <c r="A379" s="13" t="str">
        <f t="shared" ca="1" si="33"/>
        <v/>
      </c>
      <c r="B379" s="14">
        <f t="shared" ca="1" si="31"/>
        <v>0</v>
      </c>
      <c r="C379" s="2">
        <f t="shared" ca="1" si="35"/>
        <v>0</v>
      </c>
      <c r="D379" s="27">
        <f t="shared" ca="1" si="36"/>
        <v>0</v>
      </c>
      <c r="E379" s="28"/>
      <c r="F379" s="23">
        <f t="shared" ca="1" si="32"/>
        <v>0</v>
      </c>
      <c r="G379" s="24"/>
      <c r="H379" s="1" t="str">
        <f t="shared" ca="1" si="34"/>
        <v/>
      </c>
    </row>
    <row r="380" spans="1:8" ht="15" customHeight="1" x14ac:dyDescent="0.3">
      <c r="A380" s="13" t="str">
        <f t="shared" ca="1" si="33"/>
        <v/>
      </c>
      <c r="B380" s="14">
        <f t="shared" ca="1" si="31"/>
        <v>0</v>
      </c>
      <c r="C380" s="2">
        <f t="shared" ca="1" si="35"/>
        <v>0</v>
      </c>
      <c r="D380" s="27">
        <f t="shared" ca="1" si="36"/>
        <v>0</v>
      </c>
      <c r="E380" s="28"/>
      <c r="F380" s="23">
        <f t="shared" ca="1" si="32"/>
        <v>0</v>
      </c>
      <c r="G380" s="24"/>
      <c r="H380" s="1" t="str">
        <f t="shared" ca="1" si="34"/>
        <v/>
      </c>
    </row>
    <row r="381" spans="1:8" ht="15" customHeight="1" x14ac:dyDescent="0.3">
      <c r="A381" s="13" t="str">
        <f t="shared" ca="1" si="33"/>
        <v/>
      </c>
      <c r="B381" s="14">
        <f t="shared" ca="1" si="31"/>
        <v>0</v>
      </c>
      <c r="C381" s="2">
        <f t="shared" ca="1" si="35"/>
        <v>0</v>
      </c>
      <c r="D381" s="27">
        <f t="shared" ca="1" si="36"/>
        <v>0</v>
      </c>
      <c r="E381" s="28"/>
      <c r="F381" s="23">
        <f t="shared" ca="1" si="32"/>
        <v>0</v>
      </c>
      <c r="G381" s="24"/>
      <c r="H381" s="1" t="str">
        <f t="shared" ca="1" si="34"/>
        <v/>
      </c>
    </row>
    <row r="382" spans="1:8" ht="15" customHeight="1" x14ac:dyDescent="0.3">
      <c r="A382" s="13" t="str">
        <f t="shared" ca="1" si="33"/>
        <v/>
      </c>
      <c r="B382" s="14">
        <f t="shared" ca="1" si="31"/>
        <v>0</v>
      </c>
      <c r="C382" s="2">
        <f t="shared" ca="1" si="35"/>
        <v>0</v>
      </c>
      <c r="D382" s="27">
        <f t="shared" ca="1" si="36"/>
        <v>0</v>
      </c>
      <c r="E382" s="28"/>
      <c r="F382" s="23">
        <f t="shared" ca="1" si="32"/>
        <v>0</v>
      </c>
      <c r="G382" s="24"/>
      <c r="H382" s="1" t="str">
        <f t="shared" ca="1" si="34"/>
        <v/>
      </c>
    </row>
    <row r="383" spans="1:8" ht="15" customHeight="1" x14ac:dyDescent="0.3">
      <c r="A383" s="13" t="str">
        <f t="shared" ca="1" si="33"/>
        <v/>
      </c>
      <c r="B383" s="14">
        <f t="shared" ca="1" si="31"/>
        <v>0</v>
      </c>
      <c r="C383" s="2">
        <f t="shared" ca="1" si="35"/>
        <v>0</v>
      </c>
      <c r="D383" s="27">
        <f t="shared" ca="1" si="36"/>
        <v>0</v>
      </c>
      <c r="E383" s="28"/>
      <c r="F383" s="23">
        <f t="shared" ca="1" si="32"/>
        <v>0</v>
      </c>
      <c r="G383" s="24"/>
      <c r="H383" s="1" t="str">
        <f t="shared" ca="1" si="34"/>
        <v/>
      </c>
    </row>
    <row r="384" spans="1:8" ht="15" customHeight="1" x14ac:dyDescent="0.3">
      <c r="A384" s="13" t="str">
        <f t="shared" ca="1" si="33"/>
        <v/>
      </c>
      <c r="B384" s="14">
        <f t="shared" ca="1" si="31"/>
        <v>0</v>
      </c>
      <c r="C384" s="2">
        <f t="shared" ca="1" si="35"/>
        <v>0</v>
      </c>
      <c r="D384" s="27">
        <f t="shared" ca="1" si="36"/>
        <v>0</v>
      </c>
      <c r="E384" s="28"/>
      <c r="F384" s="23">
        <f t="shared" ca="1" si="32"/>
        <v>0</v>
      </c>
      <c r="G384" s="24"/>
      <c r="H384" s="1" t="str">
        <f t="shared" ca="1" si="34"/>
        <v/>
      </c>
    </row>
    <row r="385" spans="1:8" ht="15" customHeight="1" x14ac:dyDescent="0.3">
      <c r="A385" s="13" t="str">
        <f t="shared" ca="1" si="33"/>
        <v/>
      </c>
      <c r="B385" s="14">
        <f t="shared" ca="1" si="31"/>
        <v>0</v>
      </c>
      <c r="C385" s="2">
        <f t="shared" ca="1" si="35"/>
        <v>0</v>
      </c>
      <c r="D385" s="27">
        <f t="shared" ca="1" si="36"/>
        <v>0</v>
      </c>
      <c r="E385" s="28"/>
      <c r="F385" s="23">
        <f t="shared" ca="1" si="32"/>
        <v>0</v>
      </c>
      <c r="G385" s="24"/>
      <c r="H385" s="1" t="str">
        <f t="shared" ca="1" si="34"/>
        <v/>
      </c>
    </row>
    <row r="386" spans="1:8" ht="15" customHeight="1" x14ac:dyDescent="0.3">
      <c r="A386" s="13" t="str">
        <f t="shared" ca="1" si="33"/>
        <v/>
      </c>
      <c r="B386" s="14">
        <f t="shared" ca="1" si="31"/>
        <v>0</v>
      </c>
      <c r="C386" s="2">
        <f t="shared" ca="1" si="35"/>
        <v>0</v>
      </c>
      <c r="D386" s="27">
        <f t="shared" ca="1" si="36"/>
        <v>0</v>
      </c>
      <c r="E386" s="28"/>
      <c r="F386" s="23">
        <f t="shared" ca="1" si="32"/>
        <v>0</v>
      </c>
      <c r="G386" s="24"/>
      <c r="H386" s="1" t="str">
        <f t="shared" ca="1" si="34"/>
        <v/>
      </c>
    </row>
    <row r="387" spans="1:8" ht="15" customHeight="1" x14ac:dyDescent="0.3">
      <c r="A387" s="13" t="str">
        <f t="shared" ca="1" si="33"/>
        <v/>
      </c>
      <c r="B387" s="14">
        <f t="shared" ca="1" si="31"/>
        <v>0</v>
      </c>
      <c r="C387" s="2">
        <f t="shared" ca="1" si="35"/>
        <v>0</v>
      </c>
      <c r="D387" s="27">
        <f t="shared" ca="1" si="36"/>
        <v>0</v>
      </c>
      <c r="E387" s="28"/>
      <c r="F387" s="23">
        <f t="shared" ca="1" si="32"/>
        <v>0</v>
      </c>
      <c r="G387" s="24"/>
      <c r="H387" s="1" t="str">
        <f t="shared" ca="1" si="34"/>
        <v/>
      </c>
    </row>
    <row r="388" spans="1:8" ht="15" customHeight="1" x14ac:dyDescent="0.3">
      <c r="A388" s="13" t="str">
        <f t="shared" ca="1" si="33"/>
        <v/>
      </c>
      <c r="B388" s="14">
        <f t="shared" ca="1" si="31"/>
        <v>0</v>
      </c>
      <c r="C388" s="2">
        <f t="shared" ca="1" si="35"/>
        <v>0</v>
      </c>
      <c r="D388" s="27">
        <f t="shared" ca="1" si="36"/>
        <v>0</v>
      </c>
      <c r="E388" s="28"/>
      <c r="F388" s="23">
        <f t="shared" ca="1" si="32"/>
        <v>0</v>
      </c>
      <c r="G388" s="24"/>
      <c r="H388" s="1" t="str">
        <f t="shared" ca="1" si="34"/>
        <v/>
      </c>
    </row>
    <row r="389" spans="1:8" ht="15" customHeight="1" x14ac:dyDescent="0.3">
      <c r="A389" s="13" t="str">
        <f t="shared" ca="1" si="33"/>
        <v/>
      </c>
      <c r="B389" s="14">
        <f t="shared" ca="1" si="31"/>
        <v>0</v>
      </c>
      <c r="C389" s="2">
        <f t="shared" ca="1" si="35"/>
        <v>0</v>
      </c>
      <c r="D389" s="27">
        <f t="shared" ca="1" si="36"/>
        <v>0</v>
      </c>
      <c r="E389" s="28"/>
      <c r="F389" s="23">
        <f t="shared" ca="1" si="32"/>
        <v>0</v>
      </c>
      <c r="G389" s="24"/>
      <c r="H389" s="1" t="str">
        <f t="shared" ca="1" si="34"/>
        <v/>
      </c>
    </row>
    <row r="390" spans="1:8" ht="15" customHeight="1" x14ac:dyDescent="0.3">
      <c r="A390" s="13" t="str">
        <f t="shared" ca="1" si="33"/>
        <v/>
      </c>
      <c r="B390" s="14">
        <f t="shared" ca="1" si="31"/>
        <v>0</v>
      </c>
      <c r="C390" s="2">
        <f t="shared" ca="1" si="35"/>
        <v>0</v>
      </c>
      <c r="D390" s="27">
        <f t="shared" ca="1" si="36"/>
        <v>0</v>
      </c>
      <c r="E390" s="28"/>
      <c r="F390" s="23">
        <f t="shared" ca="1" si="32"/>
        <v>0</v>
      </c>
      <c r="G390" s="24"/>
      <c r="H390" s="1" t="str">
        <f t="shared" ca="1" si="34"/>
        <v/>
      </c>
    </row>
    <row r="391" spans="1:8" ht="15" customHeight="1" x14ac:dyDescent="0.3">
      <c r="A391" s="13" t="str">
        <f t="shared" ca="1" si="33"/>
        <v/>
      </c>
      <c r="B391" s="14">
        <f t="shared" ca="1" si="31"/>
        <v>0</v>
      </c>
      <c r="C391" s="2">
        <f t="shared" ca="1" si="35"/>
        <v>0</v>
      </c>
      <c r="D391" s="27">
        <f t="shared" ca="1" si="36"/>
        <v>0</v>
      </c>
      <c r="E391" s="28"/>
      <c r="F391" s="23">
        <f t="shared" ca="1" si="32"/>
        <v>0</v>
      </c>
      <c r="G391" s="24"/>
      <c r="H391" s="1" t="str">
        <f t="shared" ca="1" si="34"/>
        <v/>
      </c>
    </row>
    <row r="392" spans="1:8" ht="15" customHeight="1" x14ac:dyDescent="0.3">
      <c r="A392" s="13" t="str">
        <f t="shared" ca="1" si="33"/>
        <v/>
      </c>
      <c r="B392" s="14">
        <f t="shared" ca="1" si="31"/>
        <v>0</v>
      </c>
      <c r="C392" s="2">
        <f t="shared" ca="1" si="35"/>
        <v>0</v>
      </c>
      <c r="D392" s="27">
        <f t="shared" ca="1" si="36"/>
        <v>0</v>
      </c>
      <c r="E392" s="28"/>
      <c r="F392" s="23">
        <f t="shared" ca="1" si="32"/>
        <v>0</v>
      </c>
      <c r="G392" s="24"/>
      <c r="H392" s="1" t="str">
        <f t="shared" ca="1" si="34"/>
        <v/>
      </c>
    </row>
    <row r="393" spans="1:8" ht="15" customHeight="1" x14ac:dyDescent="0.3">
      <c r="A393" s="13" t="str">
        <f t="shared" ca="1" si="33"/>
        <v/>
      </c>
      <c r="B393" s="14">
        <f t="shared" ca="1" si="31"/>
        <v>0</v>
      </c>
      <c r="C393" s="2">
        <f t="shared" ca="1" si="35"/>
        <v>0</v>
      </c>
      <c r="D393" s="27">
        <f t="shared" ca="1" si="36"/>
        <v>0</v>
      </c>
      <c r="E393" s="28"/>
      <c r="F393" s="23">
        <f t="shared" ca="1" si="32"/>
        <v>0</v>
      </c>
      <c r="G393" s="24"/>
      <c r="H393" s="1" t="str">
        <f t="shared" ca="1" si="34"/>
        <v/>
      </c>
    </row>
    <row r="394" spans="1:8" ht="15" customHeight="1" x14ac:dyDescent="0.3">
      <c r="A394" s="13" t="str">
        <f t="shared" ca="1" si="33"/>
        <v/>
      </c>
      <c r="B394" s="14">
        <f t="shared" ref="B394:B457" ca="1" si="37">IF($F393&gt;0,IF(ROUNDUP(($A$3/1000)*$A$9,0)&lt;F393,ROUNDUP(($A$3/1000)*$A$9,0),F393+IF(OR(MOD(YEAR(A394),400)=0,AND(MOD(YEAR(A394),4)=0,MOD(YEAR(A394),100)&lt;&gt;0)),IF(F393&lt;=0,0,((F393*$A$4/366)*(A394-A393))), IF(F393&lt;=0,0,((F393*$A$4/365)*(A394-A393))))),0)</f>
        <v>0</v>
      </c>
      <c r="C394" s="2">
        <f t="shared" ca="1" si="35"/>
        <v>0</v>
      </c>
      <c r="D394" s="27">
        <f t="shared" ca="1" si="36"/>
        <v>0</v>
      </c>
      <c r="E394" s="28"/>
      <c r="F394" s="23">
        <f t="shared" ref="F394:F457" ca="1" si="38">IF(($F393&lt;=0),0,($F393-N($D394)))</f>
        <v>0</v>
      </c>
      <c r="G394" s="24"/>
      <c r="H394" s="1" t="str">
        <f t="shared" ca="1" si="34"/>
        <v/>
      </c>
    </row>
    <row r="395" spans="1:8" ht="15" customHeight="1" x14ac:dyDescent="0.3">
      <c r="A395" s="13" t="str">
        <f t="shared" ca="1" si="33"/>
        <v/>
      </c>
      <c r="B395" s="14">
        <f t="shared" ca="1" si="37"/>
        <v>0</v>
      </c>
      <c r="C395" s="2">
        <f t="shared" ca="1" si="35"/>
        <v>0</v>
      </c>
      <c r="D395" s="27">
        <f t="shared" ca="1" si="36"/>
        <v>0</v>
      </c>
      <c r="E395" s="28"/>
      <c r="F395" s="23">
        <f t="shared" ca="1" si="38"/>
        <v>0</v>
      </c>
      <c r="G395" s="24"/>
      <c r="H395" s="1" t="str">
        <f t="shared" ca="1" si="34"/>
        <v/>
      </c>
    </row>
    <row r="396" spans="1:8" ht="15" customHeight="1" x14ac:dyDescent="0.3">
      <c r="A396" s="13" t="str">
        <f t="shared" ca="1" si="33"/>
        <v/>
      </c>
      <c r="B396" s="14">
        <f t="shared" ca="1" si="37"/>
        <v>0</v>
      </c>
      <c r="C396" s="2">
        <f t="shared" ca="1" si="35"/>
        <v>0</v>
      </c>
      <c r="D396" s="27">
        <f t="shared" ca="1" si="36"/>
        <v>0</v>
      </c>
      <c r="E396" s="28"/>
      <c r="F396" s="23">
        <f t="shared" ca="1" si="38"/>
        <v>0</v>
      </c>
      <c r="G396" s="24"/>
      <c r="H396" s="1" t="str">
        <f t="shared" ca="1" si="34"/>
        <v/>
      </c>
    </row>
    <row r="397" spans="1:8" ht="15" customHeight="1" x14ac:dyDescent="0.3">
      <c r="A397" s="13" t="str">
        <f t="shared" ca="1" si="33"/>
        <v/>
      </c>
      <c r="B397" s="14">
        <f t="shared" ca="1" si="37"/>
        <v>0</v>
      </c>
      <c r="C397" s="2">
        <f t="shared" ca="1" si="35"/>
        <v>0</v>
      </c>
      <c r="D397" s="27">
        <f t="shared" ca="1" si="36"/>
        <v>0</v>
      </c>
      <c r="E397" s="28"/>
      <c r="F397" s="23">
        <f t="shared" ca="1" si="38"/>
        <v>0</v>
      </c>
      <c r="G397" s="24"/>
      <c r="H397" s="1" t="str">
        <f t="shared" ca="1" si="34"/>
        <v/>
      </c>
    </row>
    <row r="398" spans="1:8" ht="15" customHeight="1" x14ac:dyDescent="0.3">
      <c r="A398" s="13" t="str">
        <f t="shared" ca="1" si="33"/>
        <v/>
      </c>
      <c r="B398" s="14">
        <f t="shared" ca="1" si="37"/>
        <v>0</v>
      </c>
      <c r="C398" s="2">
        <f t="shared" ca="1" si="35"/>
        <v>0</v>
      </c>
      <c r="D398" s="27">
        <f t="shared" ca="1" si="36"/>
        <v>0</v>
      </c>
      <c r="E398" s="28"/>
      <c r="F398" s="23">
        <f t="shared" ca="1" si="38"/>
        <v>0</v>
      </c>
      <c r="G398" s="24"/>
      <c r="H398" s="1" t="str">
        <f t="shared" ca="1" si="34"/>
        <v/>
      </c>
    </row>
    <row r="399" spans="1:8" ht="15" customHeight="1" x14ac:dyDescent="0.3">
      <c r="A399" s="13" t="str">
        <f t="shared" ca="1" si="33"/>
        <v/>
      </c>
      <c r="B399" s="14">
        <f t="shared" ca="1" si="37"/>
        <v>0</v>
      </c>
      <c r="C399" s="2">
        <f t="shared" ca="1" si="35"/>
        <v>0</v>
      </c>
      <c r="D399" s="27">
        <f t="shared" ca="1" si="36"/>
        <v>0</v>
      </c>
      <c r="E399" s="28"/>
      <c r="F399" s="23">
        <f t="shared" ca="1" si="38"/>
        <v>0</v>
      </c>
      <c r="G399" s="24"/>
      <c r="H399" s="1" t="str">
        <f t="shared" ca="1" si="34"/>
        <v/>
      </c>
    </row>
    <row r="400" spans="1:8" ht="15" customHeight="1" x14ac:dyDescent="0.3">
      <c r="A400" s="13" t="str">
        <f t="shared" ref="A400:A463" ca="1" si="39">IF($F399&gt;0,IF($A$14&lt;&gt;"",EDATE(A399,12/$A$8),""),"")</f>
        <v/>
      </c>
      <c r="B400" s="14">
        <f t="shared" ca="1" si="37"/>
        <v>0</v>
      </c>
      <c r="C400" s="2">
        <f t="shared" ca="1" si="35"/>
        <v>0</v>
      </c>
      <c r="D400" s="27">
        <f t="shared" ca="1" si="36"/>
        <v>0</v>
      </c>
      <c r="E400" s="28"/>
      <c r="F400" s="23">
        <f t="shared" ca="1" si="38"/>
        <v>0</v>
      </c>
      <c r="G400" s="24"/>
      <c r="H400" s="1" t="str">
        <f t="shared" ref="H400:H463" ca="1" si="40">IF(AND($B400&lt;&gt;"",$B400&lt;&gt;"Interest Only"),IF(AND(B400&lt;$A$10,ROUNDDOWN(B400,0)&lt;&gt;0,EDATE($A$11,$A$6*$A$8)&lt;$A400, $D399&lt;&gt;"Interest Only"),"* PAD payment will need to be altered for final payment",""),"")</f>
        <v/>
      </c>
    </row>
    <row r="401" spans="1:8" ht="15" customHeight="1" x14ac:dyDescent="0.3">
      <c r="A401" s="13" t="str">
        <f t="shared" ca="1" si="39"/>
        <v/>
      </c>
      <c r="B401" s="14">
        <f t="shared" ca="1" si="37"/>
        <v>0</v>
      </c>
      <c r="C401" s="2">
        <f t="shared" ref="C401:C464" ca="1" si="41">IF($F400&gt;0,IF(OR(MOD(YEAR($A401),400)=0,AND(MOD(YEAR($A401),4)=0,MOD(YEAR($A401),100)&lt;&gt;0)),IF($F400&lt;=0,0,(($F400*$A$4/366)*($A401-$A400))), IF($F400&lt;=0,0,(($F400*$A$4/365)*($A401-$A400)))),0)</f>
        <v>0</v>
      </c>
      <c r="D401" s="27">
        <f t="shared" ca="1" si="36"/>
        <v>0</v>
      </c>
      <c r="E401" s="28"/>
      <c r="F401" s="23">
        <f t="shared" ca="1" si="38"/>
        <v>0</v>
      </c>
      <c r="G401" s="24"/>
      <c r="H401" s="1" t="str">
        <f t="shared" ca="1" si="40"/>
        <v/>
      </c>
    </row>
    <row r="402" spans="1:8" ht="15" customHeight="1" x14ac:dyDescent="0.3">
      <c r="A402" s="13" t="str">
        <f t="shared" ca="1" si="39"/>
        <v/>
      </c>
      <c r="B402" s="14">
        <f t="shared" ca="1" si="37"/>
        <v>0</v>
      </c>
      <c r="C402" s="2">
        <f t="shared" ca="1" si="41"/>
        <v>0</v>
      </c>
      <c r="D402" s="27">
        <f t="shared" ca="1" si="36"/>
        <v>0</v>
      </c>
      <c r="E402" s="28"/>
      <c r="F402" s="23">
        <f t="shared" ca="1" si="38"/>
        <v>0</v>
      </c>
      <c r="G402" s="24"/>
      <c r="H402" s="1" t="str">
        <f t="shared" ca="1" si="40"/>
        <v/>
      </c>
    </row>
    <row r="403" spans="1:8" ht="15" customHeight="1" x14ac:dyDescent="0.3">
      <c r="A403" s="13" t="str">
        <f t="shared" ca="1" si="39"/>
        <v/>
      </c>
      <c r="B403" s="14">
        <f t="shared" ca="1" si="37"/>
        <v>0</v>
      </c>
      <c r="C403" s="2">
        <f t="shared" ca="1" si="41"/>
        <v>0</v>
      </c>
      <c r="D403" s="27">
        <f t="shared" ca="1" si="36"/>
        <v>0</v>
      </c>
      <c r="E403" s="28"/>
      <c r="F403" s="23">
        <f t="shared" ca="1" si="38"/>
        <v>0</v>
      </c>
      <c r="G403" s="24"/>
      <c r="H403" s="1" t="str">
        <f t="shared" ca="1" si="40"/>
        <v/>
      </c>
    </row>
    <row r="404" spans="1:8" ht="15" customHeight="1" x14ac:dyDescent="0.3">
      <c r="A404" s="13" t="str">
        <f t="shared" ca="1" si="39"/>
        <v/>
      </c>
      <c r="B404" s="14">
        <f t="shared" ca="1" si="37"/>
        <v>0</v>
      </c>
      <c r="C404" s="2">
        <f t="shared" ca="1" si="41"/>
        <v>0</v>
      </c>
      <c r="D404" s="27">
        <f t="shared" ref="D404:D467" ca="1" si="42">IF(AND($F403&gt;0,$A$5&lt;&gt;"",$A$8&lt;&gt;""),$B404-$C404,0)</f>
        <v>0</v>
      </c>
      <c r="E404" s="28"/>
      <c r="F404" s="23">
        <f t="shared" ca="1" si="38"/>
        <v>0</v>
      </c>
      <c r="G404" s="24"/>
      <c r="H404" s="1" t="str">
        <f t="shared" ca="1" si="40"/>
        <v/>
      </c>
    </row>
    <row r="405" spans="1:8" ht="15" customHeight="1" x14ac:dyDescent="0.3">
      <c r="A405" s="13" t="str">
        <f t="shared" ca="1" si="39"/>
        <v/>
      </c>
      <c r="B405" s="14">
        <f t="shared" ca="1" si="37"/>
        <v>0</v>
      </c>
      <c r="C405" s="2">
        <f t="shared" ca="1" si="41"/>
        <v>0</v>
      </c>
      <c r="D405" s="27">
        <f t="shared" ca="1" si="42"/>
        <v>0</v>
      </c>
      <c r="E405" s="28"/>
      <c r="F405" s="23">
        <f t="shared" ca="1" si="38"/>
        <v>0</v>
      </c>
      <c r="G405" s="24"/>
      <c r="H405" s="1" t="str">
        <f t="shared" ca="1" si="40"/>
        <v/>
      </c>
    </row>
    <row r="406" spans="1:8" ht="15" customHeight="1" x14ac:dyDescent="0.3">
      <c r="A406" s="13" t="str">
        <f t="shared" ca="1" si="39"/>
        <v/>
      </c>
      <c r="B406" s="14">
        <f t="shared" ca="1" si="37"/>
        <v>0</v>
      </c>
      <c r="C406" s="2">
        <f t="shared" ca="1" si="41"/>
        <v>0</v>
      </c>
      <c r="D406" s="27">
        <f t="shared" ca="1" si="42"/>
        <v>0</v>
      </c>
      <c r="E406" s="28"/>
      <c r="F406" s="23">
        <f t="shared" ca="1" si="38"/>
        <v>0</v>
      </c>
      <c r="G406" s="24"/>
      <c r="H406" s="1" t="str">
        <f t="shared" ca="1" si="40"/>
        <v/>
      </c>
    </row>
    <row r="407" spans="1:8" ht="15" customHeight="1" x14ac:dyDescent="0.3">
      <c r="A407" s="13" t="str">
        <f t="shared" ca="1" si="39"/>
        <v/>
      </c>
      <c r="B407" s="14">
        <f t="shared" ca="1" si="37"/>
        <v>0</v>
      </c>
      <c r="C407" s="2">
        <f t="shared" ca="1" si="41"/>
        <v>0</v>
      </c>
      <c r="D407" s="27">
        <f t="shared" ca="1" si="42"/>
        <v>0</v>
      </c>
      <c r="E407" s="28"/>
      <c r="F407" s="23">
        <f t="shared" ca="1" si="38"/>
        <v>0</v>
      </c>
      <c r="G407" s="24"/>
      <c r="H407" s="1" t="str">
        <f t="shared" ca="1" si="40"/>
        <v/>
      </c>
    </row>
    <row r="408" spans="1:8" ht="15" customHeight="1" x14ac:dyDescent="0.3">
      <c r="A408" s="13" t="str">
        <f t="shared" ca="1" si="39"/>
        <v/>
      </c>
      <c r="B408" s="14">
        <f t="shared" ca="1" si="37"/>
        <v>0</v>
      </c>
      <c r="C408" s="2">
        <f t="shared" ca="1" si="41"/>
        <v>0</v>
      </c>
      <c r="D408" s="27">
        <f t="shared" ca="1" si="42"/>
        <v>0</v>
      </c>
      <c r="E408" s="28"/>
      <c r="F408" s="23">
        <f t="shared" ca="1" si="38"/>
        <v>0</v>
      </c>
      <c r="G408" s="24"/>
      <c r="H408" s="1" t="str">
        <f t="shared" ca="1" si="40"/>
        <v/>
      </c>
    </row>
    <row r="409" spans="1:8" ht="15" customHeight="1" x14ac:dyDescent="0.3">
      <c r="A409" s="13" t="str">
        <f t="shared" ca="1" si="39"/>
        <v/>
      </c>
      <c r="B409" s="14">
        <f t="shared" ca="1" si="37"/>
        <v>0</v>
      </c>
      <c r="C409" s="2">
        <f t="shared" ca="1" si="41"/>
        <v>0</v>
      </c>
      <c r="D409" s="27">
        <f t="shared" ca="1" si="42"/>
        <v>0</v>
      </c>
      <c r="E409" s="28"/>
      <c r="F409" s="23">
        <f t="shared" ca="1" si="38"/>
        <v>0</v>
      </c>
      <c r="G409" s="24"/>
      <c r="H409" s="1" t="str">
        <f t="shared" ca="1" si="40"/>
        <v/>
      </c>
    </row>
    <row r="410" spans="1:8" ht="15" customHeight="1" x14ac:dyDescent="0.3">
      <c r="A410" s="13" t="str">
        <f t="shared" ca="1" si="39"/>
        <v/>
      </c>
      <c r="B410" s="14">
        <f t="shared" ca="1" si="37"/>
        <v>0</v>
      </c>
      <c r="C410" s="2">
        <f t="shared" ca="1" si="41"/>
        <v>0</v>
      </c>
      <c r="D410" s="27">
        <f t="shared" ca="1" si="42"/>
        <v>0</v>
      </c>
      <c r="E410" s="28"/>
      <c r="F410" s="23">
        <f t="shared" ca="1" si="38"/>
        <v>0</v>
      </c>
      <c r="G410" s="24"/>
      <c r="H410" s="1" t="str">
        <f t="shared" ca="1" si="40"/>
        <v/>
      </c>
    </row>
    <row r="411" spans="1:8" ht="15" customHeight="1" x14ac:dyDescent="0.3">
      <c r="A411" s="13" t="str">
        <f t="shared" ca="1" si="39"/>
        <v/>
      </c>
      <c r="B411" s="14">
        <f t="shared" ca="1" si="37"/>
        <v>0</v>
      </c>
      <c r="C411" s="2">
        <f t="shared" ca="1" si="41"/>
        <v>0</v>
      </c>
      <c r="D411" s="27">
        <f t="shared" ca="1" si="42"/>
        <v>0</v>
      </c>
      <c r="E411" s="28"/>
      <c r="F411" s="23">
        <f t="shared" ca="1" si="38"/>
        <v>0</v>
      </c>
      <c r="G411" s="24"/>
      <c r="H411" s="1" t="str">
        <f t="shared" ca="1" si="40"/>
        <v/>
      </c>
    </row>
    <row r="412" spans="1:8" ht="15" customHeight="1" x14ac:dyDescent="0.3">
      <c r="A412" s="13" t="str">
        <f t="shared" ca="1" si="39"/>
        <v/>
      </c>
      <c r="B412" s="14">
        <f t="shared" ca="1" si="37"/>
        <v>0</v>
      </c>
      <c r="C412" s="2">
        <f t="shared" ca="1" si="41"/>
        <v>0</v>
      </c>
      <c r="D412" s="27">
        <f t="shared" ca="1" si="42"/>
        <v>0</v>
      </c>
      <c r="E412" s="28"/>
      <c r="F412" s="23">
        <f t="shared" ca="1" si="38"/>
        <v>0</v>
      </c>
      <c r="G412" s="24"/>
      <c r="H412" s="1" t="str">
        <f t="shared" ca="1" si="40"/>
        <v/>
      </c>
    </row>
    <row r="413" spans="1:8" ht="15" customHeight="1" x14ac:dyDescent="0.3">
      <c r="A413" s="13" t="str">
        <f t="shared" ca="1" si="39"/>
        <v/>
      </c>
      <c r="B413" s="14">
        <f t="shared" ca="1" si="37"/>
        <v>0</v>
      </c>
      <c r="C413" s="2">
        <f t="shared" ca="1" si="41"/>
        <v>0</v>
      </c>
      <c r="D413" s="27">
        <f t="shared" ca="1" si="42"/>
        <v>0</v>
      </c>
      <c r="E413" s="28"/>
      <c r="F413" s="23">
        <f t="shared" ca="1" si="38"/>
        <v>0</v>
      </c>
      <c r="G413" s="24"/>
      <c r="H413" s="1" t="str">
        <f t="shared" ca="1" si="40"/>
        <v/>
      </c>
    </row>
    <row r="414" spans="1:8" ht="15" customHeight="1" x14ac:dyDescent="0.3">
      <c r="A414" s="13" t="str">
        <f t="shared" ca="1" si="39"/>
        <v/>
      </c>
      <c r="B414" s="14">
        <f t="shared" ca="1" si="37"/>
        <v>0</v>
      </c>
      <c r="C414" s="2">
        <f t="shared" ca="1" si="41"/>
        <v>0</v>
      </c>
      <c r="D414" s="27">
        <f t="shared" ca="1" si="42"/>
        <v>0</v>
      </c>
      <c r="E414" s="28"/>
      <c r="F414" s="23">
        <f t="shared" ca="1" si="38"/>
        <v>0</v>
      </c>
      <c r="G414" s="24"/>
      <c r="H414" s="1" t="str">
        <f t="shared" ca="1" si="40"/>
        <v/>
      </c>
    </row>
    <row r="415" spans="1:8" ht="15" customHeight="1" x14ac:dyDescent="0.3">
      <c r="A415" s="13" t="str">
        <f t="shared" ca="1" si="39"/>
        <v/>
      </c>
      <c r="B415" s="14">
        <f t="shared" ca="1" si="37"/>
        <v>0</v>
      </c>
      <c r="C415" s="2">
        <f t="shared" ca="1" si="41"/>
        <v>0</v>
      </c>
      <c r="D415" s="27">
        <f t="shared" ca="1" si="42"/>
        <v>0</v>
      </c>
      <c r="E415" s="28"/>
      <c r="F415" s="23">
        <f t="shared" ca="1" si="38"/>
        <v>0</v>
      </c>
      <c r="G415" s="24"/>
      <c r="H415" s="1" t="str">
        <f t="shared" ca="1" si="40"/>
        <v/>
      </c>
    </row>
    <row r="416" spans="1:8" ht="15" customHeight="1" x14ac:dyDescent="0.3">
      <c r="A416" s="13" t="str">
        <f t="shared" ca="1" si="39"/>
        <v/>
      </c>
      <c r="B416" s="14">
        <f t="shared" ca="1" si="37"/>
        <v>0</v>
      </c>
      <c r="C416" s="2">
        <f t="shared" ca="1" si="41"/>
        <v>0</v>
      </c>
      <c r="D416" s="27">
        <f t="shared" ca="1" si="42"/>
        <v>0</v>
      </c>
      <c r="E416" s="28"/>
      <c r="F416" s="23">
        <f t="shared" ca="1" si="38"/>
        <v>0</v>
      </c>
      <c r="G416" s="24"/>
      <c r="H416" s="1" t="str">
        <f t="shared" ca="1" si="40"/>
        <v/>
      </c>
    </row>
    <row r="417" spans="1:8" ht="15" customHeight="1" x14ac:dyDescent="0.3">
      <c r="A417" s="13" t="str">
        <f t="shared" ca="1" si="39"/>
        <v/>
      </c>
      <c r="B417" s="14">
        <f t="shared" ca="1" si="37"/>
        <v>0</v>
      </c>
      <c r="C417" s="2">
        <f t="shared" ca="1" si="41"/>
        <v>0</v>
      </c>
      <c r="D417" s="27">
        <f t="shared" ca="1" si="42"/>
        <v>0</v>
      </c>
      <c r="E417" s="28"/>
      <c r="F417" s="23">
        <f t="shared" ca="1" si="38"/>
        <v>0</v>
      </c>
      <c r="G417" s="24"/>
      <c r="H417" s="1" t="str">
        <f t="shared" ca="1" si="40"/>
        <v/>
      </c>
    </row>
    <row r="418" spans="1:8" ht="15" customHeight="1" x14ac:dyDescent="0.3">
      <c r="A418" s="13" t="str">
        <f t="shared" ca="1" si="39"/>
        <v/>
      </c>
      <c r="B418" s="14">
        <f t="shared" ca="1" si="37"/>
        <v>0</v>
      </c>
      <c r="C418" s="2">
        <f t="shared" ca="1" si="41"/>
        <v>0</v>
      </c>
      <c r="D418" s="27">
        <f t="shared" ca="1" si="42"/>
        <v>0</v>
      </c>
      <c r="E418" s="28"/>
      <c r="F418" s="23">
        <f t="shared" ca="1" si="38"/>
        <v>0</v>
      </c>
      <c r="G418" s="24"/>
      <c r="H418" s="1" t="str">
        <f t="shared" ca="1" si="40"/>
        <v/>
      </c>
    </row>
    <row r="419" spans="1:8" ht="15" customHeight="1" x14ac:dyDescent="0.3">
      <c r="A419" s="13" t="str">
        <f t="shared" ca="1" si="39"/>
        <v/>
      </c>
      <c r="B419" s="14">
        <f t="shared" ca="1" si="37"/>
        <v>0</v>
      </c>
      <c r="C419" s="2">
        <f t="shared" ca="1" si="41"/>
        <v>0</v>
      </c>
      <c r="D419" s="27">
        <f t="shared" ca="1" si="42"/>
        <v>0</v>
      </c>
      <c r="E419" s="28"/>
      <c r="F419" s="23">
        <f t="shared" ca="1" si="38"/>
        <v>0</v>
      </c>
      <c r="G419" s="24"/>
      <c r="H419" s="1" t="str">
        <f t="shared" ca="1" si="40"/>
        <v/>
      </c>
    </row>
    <row r="420" spans="1:8" ht="15" customHeight="1" x14ac:dyDescent="0.3">
      <c r="A420" s="13" t="str">
        <f t="shared" ca="1" si="39"/>
        <v/>
      </c>
      <c r="B420" s="14">
        <f t="shared" ca="1" si="37"/>
        <v>0</v>
      </c>
      <c r="C420" s="2">
        <f t="shared" ca="1" si="41"/>
        <v>0</v>
      </c>
      <c r="D420" s="27">
        <f t="shared" ca="1" si="42"/>
        <v>0</v>
      </c>
      <c r="E420" s="28"/>
      <c r="F420" s="23">
        <f t="shared" ca="1" si="38"/>
        <v>0</v>
      </c>
      <c r="G420" s="24"/>
      <c r="H420" s="1" t="str">
        <f t="shared" ca="1" si="40"/>
        <v/>
      </c>
    </row>
    <row r="421" spans="1:8" ht="15" customHeight="1" x14ac:dyDescent="0.3">
      <c r="A421" s="13" t="str">
        <f t="shared" ca="1" si="39"/>
        <v/>
      </c>
      <c r="B421" s="14">
        <f t="shared" ca="1" si="37"/>
        <v>0</v>
      </c>
      <c r="C421" s="2">
        <f t="shared" ca="1" si="41"/>
        <v>0</v>
      </c>
      <c r="D421" s="27">
        <f t="shared" ca="1" si="42"/>
        <v>0</v>
      </c>
      <c r="E421" s="28"/>
      <c r="F421" s="23">
        <f t="shared" ca="1" si="38"/>
        <v>0</v>
      </c>
      <c r="G421" s="24"/>
      <c r="H421" s="1" t="str">
        <f t="shared" ca="1" si="40"/>
        <v/>
      </c>
    </row>
    <row r="422" spans="1:8" ht="15" customHeight="1" x14ac:dyDescent="0.3">
      <c r="A422" s="13" t="str">
        <f t="shared" ca="1" si="39"/>
        <v/>
      </c>
      <c r="B422" s="14">
        <f t="shared" ca="1" si="37"/>
        <v>0</v>
      </c>
      <c r="C422" s="2">
        <f t="shared" ca="1" si="41"/>
        <v>0</v>
      </c>
      <c r="D422" s="27">
        <f t="shared" ca="1" si="42"/>
        <v>0</v>
      </c>
      <c r="E422" s="28"/>
      <c r="F422" s="23">
        <f t="shared" ca="1" si="38"/>
        <v>0</v>
      </c>
      <c r="G422" s="24"/>
      <c r="H422" s="1" t="str">
        <f t="shared" ca="1" si="40"/>
        <v/>
      </c>
    </row>
    <row r="423" spans="1:8" ht="15" customHeight="1" x14ac:dyDescent="0.3">
      <c r="A423" s="13" t="str">
        <f t="shared" ca="1" si="39"/>
        <v/>
      </c>
      <c r="B423" s="14">
        <f t="shared" ca="1" si="37"/>
        <v>0</v>
      </c>
      <c r="C423" s="2">
        <f t="shared" ca="1" si="41"/>
        <v>0</v>
      </c>
      <c r="D423" s="27">
        <f t="shared" ca="1" si="42"/>
        <v>0</v>
      </c>
      <c r="E423" s="28"/>
      <c r="F423" s="23">
        <f t="shared" ca="1" si="38"/>
        <v>0</v>
      </c>
      <c r="G423" s="24"/>
      <c r="H423" s="1" t="str">
        <f t="shared" ca="1" si="40"/>
        <v/>
      </c>
    </row>
    <row r="424" spans="1:8" ht="15" customHeight="1" x14ac:dyDescent="0.3">
      <c r="A424" s="13" t="str">
        <f t="shared" ca="1" si="39"/>
        <v/>
      </c>
      <c r="B424" s="14">
        <f t="shared" ca="1" si="37"/>
        <v>0</v>
      </c>
      <c r="C424" s="2">
        <f t="shared" ca="1" si="41"/>
        <v>0</v>
      </c>
      <c r="D424" s="27">
        <f t="shared" ca="1" si="42"/>
        <v>0</v>
      </c>
      <c r="E424" s="28"/>
      <c r="F424" s="23">
        <f t="shared" ca="1" si="38"/>
        <v>0</v>
      </c>
      <c r="G424" s="24"/>
      <c r="H424" s="1" t="str">
        <f t="shared" ca="1" si="40"/>
        <v/>
      </c>
    </row>
    <row r="425" spans="1:8" ht="15" customHeight="1" x14ac:dyDescent="0.3">
      <c r="A425" s="13" t="str">
        <f t="shared" ca="1" si="39"/>
        <v/>
      </c>
      <c r="B425" s="14">
        <f t="shared" ca="1" si="37"/>
        <v>0</v>
      </c>
      <c r="C425" s="2">
        <f t="shared" ca="1" si="41"/>
        <v>0</v>
      </c>
      <c r="D425" s="27">
        <f t="shared" ca="1" si="42"/>
        <v>0</v>
      </c>
      <c r="E425" s="28"/>
      <c r="F425" s="23">
        <f t="shared" ca="1" si="38"/>
        <v>0</v>
      </c>
      <c r="G425" s="24"/>
      <c r="H425" s="1" t="str">
        <f t="shared" ca="1" si="40"/>
        <v/>
      </c>
    </row>
    <row r="426" spans="1:8" ht="15" customHeight="1" x14ac:dyDescent="0.3">
      <c r="A426" s="13" t="str">
        <f t="shared" ca="1" si="39"/>
        <v/>
      </c>
      <c r="B426" s="14">
        <f t="shared" ca="1" si="37"/>
        <v>0</v>
      </c>
      <c r="C426" s="2">
        <f t="shared" ca="1" si="41"/>
        <v>0</v>
      </c>
      <c r="D426" s="27">
        <f t="shared" ca="1" si="42"/>
        <v>0</v>
      </c>
      <c r="E426" s="28"/>
      <c r="F426" s="23">
        <f t="shared" ca="1" si="38"/>
        <v>0</v>
      </c>
      <c r="G426" s="24"/>
      <c r="H426" s="1" t="str">
        <f t="shared" ca="1" si="40"/>
        <v/>
      </c>
    </row>
    <row r="427" spans="1:8" ht="15" customHeight="1" x14ac:dyDescent="0.3">
      <c r="A427" s="13" t="str">
        <f t="shared" ca="1" si="39"/>
        <v/>
      </c>
      <c r="B427" s="14">
        <f t="shared" ca="1" si="37"/>
        <v>0</v>
      </c>
      <c r="C427" s="2">
        <f t="shared" ca="1" si="41"/>
        <v>0</v>
      </c>
      <c r="D427" s="27">
        <f t="shared" ca="1" si="42"/>
        <v>0</v>
      </c>
      <c r="E427" s="28"/>
      <c r="F427" s="23">
        <f t="shared" ca="1" si="38"/>
        <v>0</v>
      </c>
      <c r="G427" s="24"/>
      <c r="H427" s="1" t="str">
        <f t="shared" ca="1" si="40"/>
        <v/>
      </c>
    </row>
    <row r="428" spans="1:8" ht="15" customHeight="1" x14ac:dyDescent="0.3">
      <c r="A428" s="13" t="str">
        <f t="shared" ca="1" si="39"/>
        <v/>
      </c>
      <c r="B428" s="14">
        <f t="shared" ca="1" si="37"/>
        <v>0</v>
      </c>
      <c r="C428" s="2">
        <f t="shared" ca="1" si="41"/>
        <v>0</v>
      </c>
      <c r="D428" s="27">
        <f t="shared" ca="1" si="42"/>
        <v>0</v>
      </c>
      <c r="E428" s="28"/>
      <c r="F428" s="23">
        <f t="shared" ca="1" si="38"/>
        <v>0</v>
      </c>
      <c r="G428" s="24"/>
      <c r="H428" s="1" t="str">
        <f t="shared" ca="1" si="40"/>
        <v/>
      </c>
    </row>
    <row r="429" spans="1:8" ht="15" customHeight="1" x14ac:dyDescent="0.3">
      <c r="A429" s="13" t="str">
        <f t="shared" ca="1" si="39"/>
        <v/>
      </c>
      <c r="B429" s="14">
        <f t="shared" ca="1" si="37"/>
        <v>0</v>
      </c>
      <c r="C429" s="2">
        <f t="shared" ca="1" si="41"/>
        <v>0</v>
      </c>
      <c r="D429" s="27">
        <f t="shared" ca="1" si="42"/>
        <v>0</v>
      </c>
      <c r="E429" s="28"/>
      <c r="F429" s="23">
        <f t="shared" ca="1" si="38"/>
        <v>0</v>
      </c>
      <c r="G429" s="24"/>
      <c r="H429" s="1" t="str">
        <f t="shared" ca="1" si="40"/>
        <v/>
      </c>
    </row>
    <row r="430" spans="1:8" ht="15" customHeight="1" x14ac:dyDescent="0.3">
      <c r="A430" s="13" t="str">
        <f t="shared" ca="1" si="39"/>
        <v/>
      </c>
      <c r="B430" s="14">
        <f t="shared" ca="1" si="37"/>
        <v>0</v>
      </c>
      <c r="C430" s="2">
        <f t="shared" ca="1" si="41"/>
        <v>0</v>
      </c>
      <c r="D430" s="27">
        <f t="shared" ca="1" si="42"/>
        <v>0</v>
      </c>
      <c r="E430" s="28"/>
      <c r="F430" s="23">
        <f t="shared" ca="1" si="38"/>
        <v>0</v>
      </c>
      <c r="G430" s="24"/>
      <c r="H430" s="1" t="str">
        <f t="shared" ca="1" si="40"/>
        <v/>
      </c>
    </row>
    <row r="431" spans="1:8" ht="15" customHeight="1" x14ac:dyDescent="0.3">
      <c r="A431" s="13" t="str">
        <f t="shared" ca="1" si="39"/>
        <v/>
      </c>
      <c r="B431" s="14">
        <f t="shared" ca="1" si="37"/>
        <v>0</v>
      </c>
      <c r="C431" s="2">
        <f t="shared" ca="1" si="41"/>
        <v>0</v>
      </c>
      <c r="D431" s="27">
        <f t="shared" ca="1" si="42"/>
        <v>0</v>
      </c>
      <c r="E431" s="28"/>
      <c r="F431" s="23">
        <f t="shared" ca="1" si="38"/>
        <v>0</v>
      </c>
      <c r="G431" s="24"/>
      <c r="H431" s="1" t="str">
        <f t="shared" ca="1" si="40"/>
        <v/>
      </c>
    </row>
    <row r="432" spans="1:8" ht="15" customHeight="1" x14ac:dyDescent="0.3">
      <c r="A432" s="13" t="str">
        <f t="shared" ca="1" si="39"/>
        <v/>
      </c>
      <c r="B432" s="14">
        <f t="shared" ca="1" si="37"/>
        <v>0</v>
      </c>
      <c r="C432" s="2">
        <f t="shared" ca="1" si="41"/>
        <v>0</v>
      </c>
      <c r="D432" s="27">
        <f t="shared" ca="1" si="42"/>
        <v>0</v>
      </c>
      <c r="E432" s="28"/>
      <c r="F432" s="23">
        <f t="shared" ca="1" si="38"/>
        <v>0</v>
      </c>
      <c r="G432" s="24"/>
      <c r="H432" s="1" t="str">
        <f t="shared" ca="1" si="40"/>
        <v/>
      </c>
    </row>
    <row r="433" spans="1:8" ht="15" customHeight="1" x14ac:dyDescent="0.3">
      <c r="A433" s="13" t="str">
        <f t="shared" ca="1" si="39"/>
        <v/>
      </c>
      <c r="B433" s="14">
        <f t="shared" ca="1" si="37"/>
        <v>0</v>
      </c>
      <c r="C433" s="2">
        <f t="shared" ca="1" si="41"/>
        <v>0</v>
      </c>
      <c r="D433" s="27">
        <f t="shared" ca="1" si="42"/>
        <v>0</v>
      </c>
      <c r="E433" s="28"/>
      <c r="F433" s="23">
        <f t="shared" ca="1" si="38"/>
        <v>0</v>
      </c>
      <c r="G433" s="24"/>
      <c r="H433" s="1" t="str">
        <f t="shared" ca="1" si="40"/>
        <v/>
      </c>
    </row>
    <row r="434" spans="1:8" ht="15" customHeight="1" x14ac:dyDescent="0.3">
      <c r="A434" s="13" t="str">
        <f t="shared" ca="1" si="39"/>
        <v/>
      </c>
      <c r="B434" s="14">
        <f t="shared" ca="1" si="37"/>
        <v>0</v>
      </c>
      <c r="C434" s="2">
        <f t="shared" ca="1" si="41"/>
        <v>0</v>
      </c>
      <c r="D434" s="27">
        <f t="shared" ca="1" si="42"/>
        <v>0</v>
      </c>
      <c r="E434" s="28"/>
      <c r="F434" s="23">
        <f t="shared" ca="1" si="38"/>
        <v>0</v>
      </c>
      <c r="G434" s="24"/>
      <c r="H434" s="1" t="str">
        <f t="shared" ca="1" si="40"/>
        <v/>
      </c>
    </row>
    <row r="435" spans="1:8" ht="15" customHeight="1" x14ac:dyDescent="0.3">
      <c r="A435" s="13" t="str">
        <f t="shared" ca="1" si="39"/>
        <v/>
      </c>
      <c r="B435" s="14">
        <f t="shared" ca="1" si="37"/>
        <v>0</v>
      </c>
      <c r="C435" s="2">
        <f t="shared" ca="1" si="41"/>
        <v>0</v>
      </c>
      <c r="D435" s="27">
        <f t="shared" ca="1" si="42"/>
        <v>0</v>
      </c>
      <c r="E435" s="28"/>
      <c r="F435" s="23">
        <f t="shared" ca="1" si="38"/>
        <v>0</v>
      </c>
      <c r="G435" s="24"/>
      <c r="H435" s="1" t="str">
        <f t="shared" ca="1" si="40"/>
        <v/>
      </c>
    </row>
    <row r="436" spans="1:8" ht="15" customHeight="1" x14ac:dyDescent="0.3">
      <c r="A436" s="13" t="str">
        <f t="shared" ca="1" si="39"/>
        <v/>
      </c>
      <c r="B436" s="14">
        <f t="shared" ca="1" si="37"/>
        <v>0</v>
      </c>
      <c r="C436" s="2">
        <f t="shared" ca="1" si="41"/>
        <v>0</v>
      </c>
      <c r="D436" s="27">
        <f t="shared" ca="1" si="42"/>
        <v>0</v>
      </c>
      <c r="E436" s="28"/>
      <c r="F436" s="23">
        <f t="shared" ca="1" si="38"/>
        <v>0</v>
      </c>
      <c r="G436" s="24"/>
      <c r="H436" s="1" t="str">
        <f t="shared" ca="1" si="40"/>
        <v/>
      </c>
    </row>
    <row r="437" spans="1:8" ht="15" customHeight="1" x14ac:dyDescent="0.3">
      <c r="A437" s="13" t="str">
        <f t="shared" ca="1" si="39"/>
        <v/>
      </c>
      <c r="B437" s="14">
        <f t="shared" ca="1" si="37"/>
        <v>0</v>
      </c>
      <c r="C437" s="2">
        <f t="shared" ca="1" si="41"/>
        <v>0</v>
      </c>
      <c r="D437" s="27">
        <f t="shared" ca="1" si="42"/>
        <v>0</v>
      </c>
      <c r="E437" s="28"/>
      <c r="F437" s="23">
        <f t="shared" ca="1" si="38"/>
        <v>0</v>
      </c>
      <c r="G437" s="24"/>
      <c r="H437" s="1" t="str">
        <f t="shared" ca="1" si="40"/>
        <v/>
      </c>
    </row>
    <row r="438" spans="1:8" ht="15" customHeight="1" x14ac:dyDescent="0.3">
      <c r="A438" s="13" t="str">
        <f t="shared" ca="1" si="39"/>
        <v/>
      </c>
      <c r="B438" s="14">
        <f t="shared" ca="1" si="37"/>
        <v>0</v>
      </c>
      <c r="C438" s="2">
        <f t="shared" ca="1" si="41"/>
        <v>0</v>
      </c>
      <c r="D438" s="27">
        <f t="shared" ca="1" si="42"/>
        <v>0</v>
      </c>
      <c r="E438" s="28"/>
      <c r="F438" s="23">
        <f t="shared" ca="1" si="38"/>
        <v>0</v>
      </c>
      <c r="G438" s="24"/>
      <c r="H438" s="1" t="str">
        <f t="shared" ca="1" si="40"/>
        <v/>
      </c>
    </row>
    <row r="439" spans="1:8" ht="15" customHeight="1" x14ac:dyDescent="0.3">
      <c r="A439" s="13" t="str">
        <f t="shared" ca="1" si="39"/>
        <v/>
      </c>
      <c r="B439" s="14">
        <f t="shared" ca="1" si="37"/>
        <v>0</v>
      </c>
      <c r="C439" s="2">
        <f t="shared" ca="1" si="41"/>
        <v>0</v>
      </c>
      <c r="D439" s="27">
        <f t="shared" ca="1" si="42"/>
        <v>0</v>
      </c>
      <c r="E439" s="28"/>
      <c r="F439" s="23">
        <f t="shared" ca="1" si="38"/>
        <v>0</v>
      </c>
      <c r="G439" s="24"/>
      <c r="H439" s="1" t="str">
        <f t="shared" ca="1" si="40"/>
        <v/>
      </c>
    </row>
    <row r="440" spans="1:8" ht="15" customHeight="1" x14ac:dyDescent="0.3">
      <c r="A440" s="13" t="str">
        <f t="shared" ca="1" si="39"/>
        <v/>
      </c>
      <c r="B440" s="14">
        <f t="shared" ca="1" si="37"/>
        <v>0</v>
      </c>
      <c r="C440" s="2">
        <f t="shared" ca="1" si="41"/>
        <v>0</v>
      </c>
      <c r="D440" s="27">
        <f t="shared" ca="1" si="42"/>
        <v>0</v>
      </c>
      <c r="E440" s="28"/>
      <c r="F440" s="23">
        <f t="shared" ca="1" si="38"/>
        <v>0</v>
      </c>
      <c r="G440" s="24"/>
      <c r="H440" s="1" t="str">
        <f t="shared" ca="1" si="40"/>
        <v/>
      </c>
    </row>
    <row r="441" spans="1:8" ht="15" customHeight="1" x14ac:dyDescent="0.3">
      <c r="A441" s="13" t="str">
        <f t="shared" ca="1" si="39"/>
        <v/>
      </c>
      <c r="B441" s="14">
        <f t="shared" ca="1" si="37"/>
        <v>0</v>
      </c>
      <c r="C441" s="2">
        <f t="shared" ca="1" si="41"/>
        <v>0</v>
      </c>
      <c r="D441" s="27">
        <f t="shared" ca="1" si="42"/>
        <v>0</v>
      </c>
      <c r="E441" s="28"/>
      <c r="F441" s="23">
        <f t="shared" ca="1" si="38"/>
        <v>0</v>
      </c>
      <c r="G441" s="24"/>
      <c r="H441" s="1" t="str">
        <f t="shared" ca="1" si="40"/>
        <v/>
      </c>
    </row>
    <row r="442" spans="1:8" ht="15" customHeight="1" x14ac:dyDescent="0.3">
      <c r="A442" s="13" t="str">
        <f t="shared" ca="1" si="39"/>
        <v/>
      </c>
      <c r="B442" s="14">
        <f t="shared" ca="1" si="37"/>
        <v>0</v>
      </c>
      <c r="C442" s="2">
        <f t="shared" ca="1" si="41"/>
        <v>0</v>
      </c>
      <c r="D442" s="27">
        <f t="shared" ca="1" si="42"/>
        <v>0</v>
      </c>
      <c r="E442" s="28"/>
      <c r="F442" s="23">
        <f t="shared" ca="1" si="38"/>
        <v>0</v>
      </c>
      <c r="G442" s="24"/>
      <c r="H442" s="1" t="str">
        <f t="shared" ca="1" si="40"/>
        <v/>
      </c>
    </row>
    <row r="443" spans="1:8" ht="15" customHeight="1" x14ac:dyDescent="0.3">
      <c r="A443" s="13" t="str">
        <f t="shared" ca="1" si="39"/>
        <v/>
      </c>
      <c r="B443" s="14">
        <f t="shared" ca="1" si="37"/>
        <v>0</v>
      </c>
      <c r="C443" s="2">
        <f t="shared" ca="1" si="41"/>
        <v>0</v>
      </c>
      <c r="D443" s="27">
        <f t="shared" ca="1" si="42"/>
        <v>0</v>
      </c>
      <c r="E443" s="28"/>
      <c r="F443" s="23">
        <f t="shared" ca="1" si="38"/>
        <v>0</v>
      </c>
      <c r="G443" s="24"/>
      <c r="H443" s="1" t="str">
        <f t="shared" ca="1" si="40"/>
        <v/>
      </c>
    </row>
    <row r="444" spans="1:8" ht="15" customHeight="1" x14ac:dyDescent="0.3">
      <c r="A444" s="13" t="str">
        <f t="shared" ca="1" si="39"/>
        <v/>
      </c>
      <c r="B444" s="14">
        <f t="shared" ca="1" si="37"/>
        <v>0</v>
      </c>
      <c r="C444" s="2">
        <f t="shared" ca="1" si="41"/>
        <v>0</v>
      </c>
      <c r="D444" s="27">
        <f t="shared" ca="1" si="42"/>
        <v>0</v>
      </c>
      <c r="E444" s="28"/>
      <c r="F444" s="23">
        <f t="shared" ca="1" si="38"/>
        <v>0</v>
      </c>
      <c r="G444" s="24"/>
      <c r="H444" s="1" t="str">
        <f t="shared" ca="1" si="40"/>
        <v/>
      </c>
    </row>
    <row r="445" spans="1:8" ht="15" customHeight="1" x14ac:dyDescent="0.3">
      <c r="A445" s="13" t="str">
        <f t="shared" ca="1" si="39"/>
        <v/>
      </c>
      <c r="B445" s="14">
        <f t="shared" ca="1" si="37"/>
        <v>0</v>
      </c>
      <c r="C445" s="2">
        <f t="shared" ca="1" si="41"/>
        <v>0</v>
      </c>
      <c r="D445" s="27">
        <f t="shared" ca="1" si="42"/>
        <v>0</v>
      </c>
      <c r="E445" s="28"/>
      <c r="F445" s="23">
        <f t="shared" ca="1" si="38"/>
        <v>0</v>
      </c>
      <c r="G445" s="24"/>
      <c r="H445" s="1" t="str">
        <f t="shared" ca="1" si="40"/>
        <v/>
      </c>
    </row>
    <row r="446" spans="1:8" ht="15" customHeight="1" x14ac:dyDescent="0.3">
      <c r="A446" s="13" t="str">
        <f t="shared" ca="1" si="39"/>
        <v/>
      </c>
      <c r="B446" s="14">
        <f t="shared" ca="1" si="37"/>
        <v>0</v>
      </c>
      <c r="C446" s="2">
        <f t="shared" ca="1" si="41"/>
        <v>0</v>
      </c>
      <c r="D446" s="27">
        <f t="shared" ca="1" si="42"/>
        <v>0</v>
      </c>
      <c r="E446" s="28"/>
      <c r="F446" s="23">
        <f t="shared" ca="1" si="38"/>
        <v>0</v>
      </c>
      <c r="G446" s="24"/>
      <c r="H446" s="1" t="str">
        <f t="shared" ca="1" si="40"/>
        <v/>
      </c>
    </row>
    <row r="447" spans="1:8" ht="15" customHeight="1" x14ac:dyDescent="0.3">
      <c r="A447" s="13" t="str">
        <f t="shared" ca="1" si="39"/>
        <v/>
      </c>
      <c r="B447" s="14">
        <f t="shared" ca="1" si="37"/>
        <v>0</v>
      </c>
      <c r="C447" s="2">
        <f t="shared" ca="1" si="41"/>
        <v>0</v>
      </c>
      <c r="D447" s="27">
        <f t="shared" ca="1" si="42"/>
        <v>0</v>
      </c>
      <c r="E447" s="28"/>
      <c r="F447" s="23">
        <f t="shared" ca="1" si="38"/>
        <v>0</v>
      </c>
      <c r="G447" s="24"/>
      <c r="H447" s="1" t="str">
        <f t="shared" ca="1" si="40"/>
        <v/>
      </c>
    </row>
    <row r="448" spans="1:8" ht="15" customHeight="1" x14ac:dyDescent="0.3">
      <c r="A448" s="13" t="str">
        <f t="shared" ca="1" si="39"/>
        <v/>
      </c>
      <c r="B448" s="14">
        <f t="shared" ca="1" si="37"/>
        <v>0</v>
      </c>
      <c r="C448" s="2">
        <f t="shared" ca="1" si="41"/>
        <v>0</v>
      </c>
      <c r="D448" s="27">
        <f t="shared" ca="1" si="42"/>
        <v>0</v>
      </c>
      <c r="E448" s="28"/>
      <c r="F448" s="23">
        <f t="shared" ca="1" si="38"/>
        <v>0</v>
      </c>
      <c r="G448" s="24"/>
      <c r="H448" s="1" t="str">
        <f t="shared" ca="1" si="40"/>
        <v/>
      </c>
    </row>
    <row r="449" spans="1:8" ht="15" customHeight="1" x14ac:dyDescent="0.3">
      <c r="A449" s="13" t="str">
        <f t="shared" ca="1" si="39"/>
        <v/>
      </c>
      <c r="B449" s="14">
        <f t="shared" ca="1" si="37"/>
        <v>0</v>
      </c>
      <c r="C449" s="2">
        <f t="shared" ca="1" si="41"/>
        <v>0</v>
      </c>
      <c r="D449" s="27">
        <f t="shared" ca="1" si="42"/>
        <v>0</v>
      </c>
      <c r="E449" s="28"/>
      <c r="F449" s="23">
        <f t="shared" ca="1" si="38"/>
        <v>0</v>
      </c>
      <c r="G449" s="24"/>
      <c r="H449" s="1" t="str">
        <f t="shared" ca="1" si="40"/>
        <v/>
      </c>
    </row>
    <row r="450" spans="1:8" ht="15" customHeight="1" x14ac:dyDescent="0.3">
      <c r="A450" s="13" t="str">
        <f t="shared" ca="1" si="39"/>
        <v/>
      </c>
      <c r="B450" s="14">
        <f t="shared" ca="1" si="37"/>
        <v>0</v>
      </c>
      <c r="C450" s="2">
        <f t="shared" ca="1" si="41"/>
        <v>0</v>
      </c>
      <c r="D450" s="27">
        <f t="shared" ca="1" si="42"/>
        <v>0</v>
      </c>
      <c r="E450" s="28"/>
      <c r="F450" s="23">
        <f t="shared" ca="1" si="38"/>
        <v>0</v>
      </c>
      <c r="G450" s="24"/>
      <c r="H450" s="1" t="str">
        <f t="shared" ca="1" si="40"/>
        <v/>
      </c>
    </row>
    <row r="451" spans="1:8" ht="15" customHeight="1" x14ac:dyDescent="0.3">
      <c r="A451" s="13" t="str">
        <f t="shared" ca="1" si="39"/>
        <v/>
      </c>
      <c r="B451" s="14">
        <f t="shared" ca="1" si="37"/>
        <v>0</v>
      </c>
      <c r="C451" s="2">
        <f t="shared" ca="1" si="41"/>
        <v>0</v>
      </c>
      <c r="D451" s="27">
        <f t="shared" ca="1" si="42"/>
        <v>0</v>
      </c>
      <c r="E451" s="28"/>
      <c r="F451" s="23">
        <f t="shared" ca="1" si="38"/>
        <v>0</v>
      </c>
      <c r="G451" s="24"/>
      <c r="H451" s="1" t="str">
        <f t="shared" ca="1" si="40"/>
        <v/>
      </c>
    </row>
    <row r="452" spans="1:8" ht="15" customHeight="1" x14ac:dyDescent="0.3">
      <c r="A452" s="13" t="str">
        <f t="shared" ca="1" si="39"/>
        <v/>
      </c>
      <c r="B452" s="14">
        <f t="shared" ca="1" si="37"/>
        <v>0</v>
      </c>
      <c r="C452" s="2">
        <f t="shared" ca="1" si="41"/>
        <v>0</v>
      </c>
      <c r="D452" s="27">
        <f t="shared" ca="1" si="42"/>
        <v>0</v>
      </c>
      <c r="E452" s="28"/>
      <c r="F452" s="23">
        <f t="shared" ca="1" si="38"/>
        <v>0</v>
      </c>
      <c r="G452" s="24"/>
      <c r="H452" s="1" t="str">
        <f t="shared" ca="1" si="40"/>
        <v/>
      </c>
    </row>
    <row r="453" spans="1:8" ht="15" customHeight="1" x14ac:dyDescent="0.3">
      <c r="A453" s="13" t="str">
        <f t="shared" ca="1" si="39"/>
        <v/>
      </c>
      <c r="B453" s="14">
        <f t="shared" ca="1" si="37"/>
        <v>0</v>
      </c>
      <c r="C453" s="2">
        <f t="shared" ca="1" si="41"/>
        <v>0</v>
      </c>
      <c r="D453" s="27">
        <f t="shared" ca="1" si="42"/>
        <v>0</v>
      </c>
      <c r="E453" s="28"/>
      <c r="F453" s="23">
        <f t="shared" ca="1" si="38"/>
        <v>0</v>
      </c>
      <c r="G453" s="24"/>
      <c r="H453" s="1" t="str">
        <f t="shared" ca="1" si="40"/>
        <v/>
      </c>
    </row>
    <row r="454" spans="1:8" ht="15" customHeight="1" x14ac:dyDescent="0.3">
      <c r="A454" s="13" t="str">
        <f t="shared" ca="1" si="39"/>
        <v/>
      </c>
      <c r="B454" s="14">
        <f t="shared" ca="1" si="37"/>
        <v>0</v>
      </c>
      <c r="C454" s="2">
        <f t="shared" ca="1" si="41"/>
        <v>0</v>
      </c>
      <c r="D454" s="27">
        <f t="shared" ca="1" si="42"/>
        <v>0</v>
      </c>
      <c r="E454" s="28"/>
      <c r="F454" s="23">
        <f t="shared" ca="1" si="38"/>
        <v>0</v>
      </c>
      <c r="G454" s="24"/>
      <c r="H454" s="1" t="str">
        <f t="shared" ca="1" si="40"/>
        <v/>
      </c>
    </row>
    <row r="455" spans="1:8" ht="15" customHeight="1" x14ac:dyDescent="0.3">
      <c r="A455" s="13" t="str">
        <f t="shared" ca="1" si="39"/>
        <v/>
      </c>
      <c r="B455" s="14">
        <f t="shared" ca="1" si="37"/>
        <v>0</v>
      </c>
      <c r="C455" s="2">
        <f t="shared" ca="1" si="41"/>
        <v>0</v>
      </c>
      <c r="D455" s="27">
        <f t="shared" ca="1" si="42"/>
        <v>0</v>
      </c>
      <c r="E455" s="28"/>
      <c r="F455" s="23">
        <f t="shared" ca="1" si="38"/>
        <v>0</v>
      </c>
      <c r="G455" s="24"/>
      <c r="H455" s="1" t="str">
        <f t="shared" ca="1" si="40"/>
        <v/>
      </c>
    </row>
    <row r="456" spans="1:8" ht="15" customHeight="1" x14ac:dyDescent="0.3">
      <c r="A456" s="13" t="str">
        <f t="shared" ca="1" si="39"/>
        <v/>
      </c>
      <c r="B456" s="14">
        <f t="shared" ca="1" si="37"/>
        <v>0</v>
      </c>
      <c r="C456" s="2">
        <f t="shared" ca="1" si="41"/>
        <v>0</v>
      </c>
      <c r="D456" s="27">
        <f t="shared" ca="1" si="42"/>
        <v>0</v>
      </c>
      <c r="E456" s="28"/>
      <c r="F456" s="23">
        <f t="shared" ca="1" si="38"/>
        <v>0</v>
      </c>
      <c r="G456" s="24"/>
      <c r="H456" s="1" t="str">
        <f t="shared" ca="1" si="40"/>
        <v/>
      </c>
    </row>
    <row r="457" spans="1:8" ht="15" customHeight="1" x14ac:dyDescent="0.3">
      <c r="A457" s="13" t="str">
        <f t="shared" ca="1" si="39"/>
        <v/>
      </c>
      <c r="B457" s="14">
        <f t="shared" ca="1" si="37"/>
        <v>0</v>
      </c>
      <c r="C457" s="2">
        <f t="shared" ca="1" si="41"/>
        <v>0</v>
      </c>
      <c r="D457" s="27">
        <f t="shared" ca="1" si="42"/>
        <v>0</v>
      </c>
      <c r="E457" s="28"/>
      <c r="F457" s="23">
        <f t="shared" ca="1" si="38"/>
        <v>0</v>
      </c>
      <c r="G457" s="24"/>
      <c r="H457" s="1" t="str">
        <f t="shared" ca="1" si="40"/>
        <v/>
      </c>
    </row>
    <row r="458" spans="1:8" ht="15" customHeight="1" x14ac:dyDescent="0.3">
      <c r="A458" s="13" t="str">
        <f t="shared" ca="1" si="39"/>
        <v/>
      </c>
      <c r="B458" s="14">
        <f t="shared" ref="B458:B494" ca="1" si="43">IF($F457&gt;0,IF(ROUNDUP(($A$3/1000)*$A$9,0)&lt;F457,ROUNDUP(($A$3/1000)*$A$9,0),F457+IF(OR(MOD(YEAR(A458),400)=0,AND(MOD(YEAR(A458),4)=0,MOD(YEAR(A458),100)&lt;&gt;0)),IF(F457&lt;=0,0,((F457*$A$4/366)*(A458-A457))), IF(F457&lt;=0,0,((F457*$A$4/365)*(A458-A457))))),0)</f>
        <v>0</v>
      </c>
      <c r="C458" s="2">
        <f t="shared" ca="1" si="41"/>
        <v>0</v>
      </c>
      <c r="D458" s="27">
        <f t="shared" ca="1" si="42"/>
        <v>0</v>
      </c>
      <c r="E458" s="28"/>
      <c r="F458" s="23">
        <f t="shared" ref="F458:F494" ca="1" si="44">IF(($F457&lt;=0),0,($F457-N($D458)))</f>
        <v>0</v>
      </c>
      <c r="G458" s="24"/>
      <c r="H458" s="1" t="str">
        <f t="shared" ca="1" si="40"/>
        <v/>
      </c>
    </row>
    <row r="459" spans="1:8" ht="15" customHeight="1" x14ac:dyDescent="0.3">
      <c r="A459" s="13" t="str">
        <f t="shared" ca="1" si="39"/>
        <v/>
      </c>
      <c r="B459" s="14">
        <f t="shared" ca="1" si="43"/>
        <v>0</v>
      </c>
      <c r="C459" s="2">
        <f t="shared" ca="1" si="41"/>
        <v>0</v>
      </c>
      <c r="D459" s="27">
        <f t="shared" ca="1" si="42"/>
        <v>0</v>
      </c>
      <c r="E459" s="28"/>
      <c r="F459" s="23">
        <f t="shared" ca="1" si="44"/>
        <v>0</v>
      </c>
      <c r="G459" s="24"/>
      <c r="H459" s="1" t="str">
        <f t="shared" ca="1" si="40"/>
        <v/>
      </c>
    </row>
    <row r="460" spans="1:8" ht="15" customHeight="1" x14ac:dyDescent="0.3">
      <c r="A460" s="13" t="str">
        <f t="shared" ca="1" si="39"/>
        <v/>
      </c>
      <c r="B460" s="14">
        <f t="shared" ca="1" si="43"/>
        <v>0</v>
      </c>
      <c r="C460" s="2">
        <f t="shared" ca="1" si="41"/>
        <v>0</v>
      </c>
      <c r="D460" s="27">
        <f t="shared" ca="1" si="42"/>
        <v>0</v>
      </c>
      <c r="E460" s="28"/>
      <c r="F460" s="23">
        <f t="shared" ca="1" si="44"/>
        <v>0</v>
      </c>
      <c r="G460" s="24"/>
      <c r="H460" s="1" t="str">
        <f t="shared" ca="1" si="40"/>
        <v/>
      </c>
    </row>
    <row r="461" spans="1:8" ht="15" customHeight="1" x14ac:dyDescent="0.3">
      <c r="A461" s="13" t="str">
        <f t="shared" ca="1" si="39"/>
        <v/>
      </c>
      <c r="B461" s="14">
        <f t="shared" ca="1" si="43"/>
        <v>0</v>
      </c>
      <c r="C461" s="2">
        <f t="shared" ca="1" si="41"/>
        <v>0</v>
      </c>
      <c r="D461" s="27">
        <f t="shared" ca="1" si="42"/>
        <v>0</v>
      </c>
      <c r="E461" s="28"/>
      <c r="F461" s="23">
        <f t="shared" ca="1" si="44"/>
        <v>0</v>
      </c>
      <c r="G461" s="24"/>
      <c r="H461" s="1" t="str">
        <f t="shared" ca="1" si="40"/>
        <v/>
      </c>
    </row>
    <row r="462" spans="1:8" ht="15" customHeight="1" x14ac:dyDescent="0.3">
      <c r="A462" s="13" t="str">
        <f t="shared" ca="1" si="39"/>
        <v/>
      </c>
      <c r="B462" s="14">
        <f t="shared" ca="1" si="43"/>
        <v>0</v>
      </c>
      <c r="C462" s="2">
        <f t="shared" ca="1" si="41"/>
        <v>0</v>
      </c>
      <c r="D462" s="27">
        <f t="shared" ca="1" si="42"/>
        <v>0</v>
      </c>
      <c r="E462" s="28"/>
      <c r="F462" s="23">
        <f t="shared" ca="1" si="44"/>
        <v>0</v>
      </c>
      <c r="G462" s="24"/>
      <c r="H462" s="1" t="str">
        <f t="shared" ca="1" si="40"/>
        <v/>
      </c>
    </row>
    <row r="463" spans="1:8" ht="15" customHeight="1" x14ac:dyDescent="0.3">
      <c r="A463" s="13" t="str">
        <f t="shared" ca="1" si="39"/>
        <v/>
      </c>
      <c r="B463" s="14">
        <f t="shared" ca="1" si="43"/>
        <v>0</v>
      </c>
      <c r="C463" s="2">
        <f t="shared" ca="1" si="41"/>
        <v>0</v>
      </c>
      <c r="D463" s="27">
        <f t="shared" ca="1" si="42"/>
        <v>0</v>
      </c>
      <c r="E463" s="28"/>
      <c r="F463" s="23">
        <f t="shared" ca="1" si="44"/>
        <v>0</v>
      </c>
      <c r="G463" s="24"/>
      <c r="H463" s="1" t="str">
        <f t="shared" ca="1" si="40"/>
        <v/>
      </c>
    </row>
    <row r="464" spans="1:8" ht="15" customHeight="1" x14ac:dyDescent="0.3">
      <c r="A464" s="13" t="str">
        <f t="shared" ref="A464:A494" ca="1" si="45">IF($F463&gt;0,IF($A$14&lt;&gt;"",EDATE(A463,12/$A$8),""),"")</f>
        <v/>
      </c>
      <c r="B464" s="14">
        <f t="shared" ca="1" si="43"/>
        <v>0</v>
      </c>
      <c r="C464" s="2">
        <f t="shared" ca="1" si="41"/>
        <v>0</v>
      </c>
      <c r="D464" s="27">
        <f t="shared" ca="1" si="42"/>
        <v>0</v>
      </c>
      <c r="E464" s="28"/>
      <c r="F464" s="23">
        <f t="shared" ca="1" si="44"/>
        <v>0</v>
      </c>
      <c r="G464" s="24"/>
      <c r="H464" s="1" t="str">
        <f t="shared" ref="H464:H494" ca="1" si="46">IF(AND($B464&lt;&gt;"",$B464&lt;&gt;"Interest Only"),IF(AND(B464&lt;$A$10,ROUNDDOWN(B464,0)&lt;&gt;0,EDATE($A$11,$A$6*$A$8)&lt;$A464, $D463&lt;&gt;"Interest Only"),"* PAD payment will need to be altered for final payment",""),"")</f>
        <v/>
      </c>
    </row>
    <row r="465" spans="1:8" ht="15" customHeight="1" x14ac:dyDescent="0.3">
      <c r="A465" s="13" t="str">
        <f t="shared" ca="1" si="45"/>
        <v/>
      </c>
      <c r="B465" s="14">
        <f t="shared" ca="1" si="43"/>
        <v>0</v>
      </c>
      <c r="C465" s="2">
        <f t="shared" ref="C465:C494" ca="1" si="47">IF($F464&gt;0,IF(OR(MOD(YEAR($A465),400)=0,AND(MOD(YEAR($A465),4)=0,MOD(YEAR($A465),100)&lt;&gt;0)),IF($F464&lt;=0,0,(($F464*$A$4/366)*($A465-$A464))), IF($F464&lt;=0,0,(($F464*$A$4/365)*($A465-$A464)))),0)</f>
        <v>0</v>
      </c>
      <c r="D465" s="27">
        <f t="shared" ca="1" si="42"/>
        <v>0</v>
      </c>
      <c r="E465" s="28"/>
      <c r="F465" s="23">
        <f t="shared" ca="1" si="44"/>
        <v>0</v>
      </c>
      <c r="G465" s="24"/>
      <c r="H465" s="1" t="str">
        <f t="shared" ca="1" si="46"/>
        <v/>
      </c>
    </row>
    <row r="466" spans="1:8" ht="15" customHeight="1" x14ac:dyDescent="0.3">
      <c r="A466" s="13" t="str">
        <f t="shared" ca="1" si="45"/>
        <v/>
      </c>
      <c r="B466" s="14">
        <f t="shared" ca="1" si="43"/>
        <v>0</v>
      </c>
      <c r="C466" s="2">
        <f t="shared" ca="1" si="47"/>
        <v>0</v>
      </c>
      <c r="D466" s="27">
        <f t="shared" ca="1" si="42"/>
        <v>0</v>
      </c>
      <c r="E466" s="28"/>
      <c r="F466" s="23">
        <f t="shared" ca="1" si="44"/>
        <v>0</v>
      </c>
      <c r="G466" s="24"/>
      <c r="H466" s="1" t="str">
        <f t="shared" ca="1" si="46"/>
        <v/>
      </c>
    </row>
    <row r="467" spans="1:8" ht="15" customHeight="1" x14ac:dyDescent="0.3">
      <c r="A467" s="13" t="str">
        <f t="shared" ca="1" si="45"/>
        <v/>
      </c>
      <c r="B467" s="14">
        <f t="shared" ca="1" si="43"/>
        <v>0</v>
      </c>
      <c r="C467" s="2">
        <f t="shared" ca="1" si="47"/>
        <v>0</v>
      </c>
      <c r="D467" s="27">
        <f t="shared" ca="1" si="42"/>
        <v>0</v>
      </c>
      <c r="E467" s="28"/>
      <c r="F467" s="23">
        <f t="shared" ca="1" si="44"/>
        <v>0</v>
      </c>
      <c r="G467" s="24"/>
      <c r="H467" s="1" t="str">
        <f t="shared" ca="1" si="46"/>
        <v/>
      </c>
    </row>
    <row r="468" spans="1:8" ht="15" customHeight="1" x14ac:dyDescent="0.3">
      <c r="A468" s="13" t="str">
        <f t="shared" ca="1" si="45"/>
        <v/>
      </c>
      <c r="B468" s="14">
        <f t="shared" ca="1" si="43"/>
        <v>0</v>
      </c>
      <c r="C468" s="2">
        <f t="shared" ca="1" si="47"/>
        <v>0</v>
      </c>
      <c r="D468" s="27">
        <f t="shared" ref="D468:D494" ca="1" si="48">IF(AND($F467&gt;0,$A$5&lt;&gt;"",$A$8&lt;&gt;""),$B468-$C468,0)</f>
        <v>0</v>
      </c>
      <c r="E468" s="28"/>
      <c r="F468" s="23">
        <f t="shared" ca="1" si="44"/>
        <v>0</v>
      </c>
      <c r="G468" s="24"/>
      <c r="H468" s="1" t="str">
        <f t="shared" ca="1" si="46"/>
        <v/>
      </c>
    </row>
    <row r="469" spans="1:8" ht="15" customHeight="1" x14ac:dyDescent="0.3">
      <c r="A469" s="13" t="str">
        <f t="shared" ca="1" si="45"/>
        <v/>
      </c>
      <c r="B469" s="14">
        <f t="shared" ca="1" si="43"/>
        <v>0</v>
      </c>
      <c r="C469" s="2">
        <f t="shared" ca="1" si="47"/>
        <v>0</v>
      </c>
      <c r="D469" s="27">
        <f t="shared" ca="1" si="48"/>
        <v>0</v>
      </c>
      <c r="E469" s="28"/>
      <c r="F469" s="23">
        <f t="shared" ca="1" si="44"/>
        <v>0</v>
      </c>
      <c r="G469" s="24"/>
      <c r="H469" s="1" t="str">
        <f t="shared" ca="1" si="46"/>
        <v/>
      </c>
    </row>
    <row r="470" spans="1:8" ht="15" customHeight="1" x14ac:dyDescent="0.3">
      <c r="A470" s="13" t="str">
        <f t="shared" ca="1" si="45"/>
        <v/>
      </c>
      <c r="B470" s="14">
        <f t="shared" ca="1" si="43"/>
        <v>0</v>
      </c>
      <c r="C470" s="2">
        <f t="shared" ca="1" si="47"/>
        <v>0</v>
      </c>
      <c r="D470" s="27">
        <f t="shared" ca="1" si="48"/>
        <v>0</v>
      </c>
      <c r="E470" s="28"/>
      <c r="F470" s="23">
        <f t="shared" ca="1" si="44"/>
        <v>0</v>
      </c>
      <c r="G470" s="24"/>
      <c r="H470" s="1" t="str">
        <f t="shared" ca="1" si="46"/>
        <v/>
      </c>
    </row>
    <row r="471" spans="1:8" ht="15" customHeight="1" x14ac:dyDescent="0.3">
      <c r="A471" s="13" t="str">
        <f t="shared" ca="1" si="45"/>
        <v/>
      </c>
      <c r="B471" s="14">
        <f t="shared" ca="1" si="43"/>
        <v>0</v>
      </c>
      <c r="C471" s="2">
        <f t="shared" ca="1" si="47"/>
        <v>0</v>
      </c>
      <c r="D471" s="27">
        <f t="shared" ca="1" si="48"/>
        <v>0</v>
      </c>
      <c r="E471" s="28"/>
      <c r="F471" s="23">
        <f t="shared" ca="1" si="44"/>
        <v>0</v>
      </c>
      <c r="G471" s="24"/>
      <c r="H471" s="1" t="str">
        <f t="shared" ca="1" si="46"/>
        <v/>
      </c>
    </row>
    <row r="472" spans="1:8" ht="15" customHeight="1" x14ac:dyDescent="0.3">
      <c r="A472" s="13" t="str">
        <f t="shared" ca="1" si="45"/>
        <v/>
      </c>
      <c r="B472" s="14">
        <f t="shared" ca="1" si="43"/>
        <v>0</v>
      </c>
      <c r="C472" s="2">
        <f t="shared" ca="1" si="47"/>
        <v>0</v>
      </c>
      <c r="D472" s="27">
        <f t="shared" ca="1" si="48"/>
        <v>0</v>
      </c>
      <c r="E472" s="28"/>
      <c r="F472" s="23">
        <f t="shared" ca="1" si="44"/>
        <v>0</v>
      </c>
      <c r="G472" s="24"/>
      <c r="H472" s="1" t="str">
        <f t="shared" ca="1" si="46"/>
        <v/>
      </c>
    </row>
    <row r="473" spans="1:8" ht="15" customHeight="1" x14ac:dyDescent="0.3">
      <c r="A473" s="13" t="str">
        <f t="shared" ca="1" si="45"/>
        <v/>
      </c>
      <c r="B473" s="14">
        <f t="shared" ca="1" si="43"/>
        <v>0</v>
      </c>
      <c r="C473" s="2">
        <f t="shared" ca="1" si="47"/>
        <v>0</v>
      </c>
      <c r="D473" s="27">
        <f t="shared" ca="1" si="48"/>
        <v>0</v>
      </c>
      <c r="E473" s="28"/>
      <c r="F473" s="23">
        <f t="shared" ca="1" si="44"/>
        <v>0</v>
      </c>
      <c r="G473" s="24"/>
      <c r="H473" s="1" t="str">
        <f t="shared" ca="1" si="46"/>
        <v/>
      </c>
    </row>
    <row r="474" spans="1:8" ht="15" customHeight="1" x14ac:dyDescent="0.3">
      <c r="A474" s="13" t="str">
        <f t="shared" ca="1" si="45"/>
        <v/>
      </c>
      <c r="B474" s="14">
        <f t="shared" ca="1" si="43"/>
        <v>0</v>
      </c>
      <c r="C474" s="2">
        <f t="shared" ca="1" si="47"/>
        <v>0</v>
      </c>
      <c r="D474" s="27">
        <f t="shared" ca="1" si="48"/>
        <v>0</v>
      </c>
      <c r="E474" s="28"/>
      <c r="F474" s="23">
        <f t="shared" ca="1" si="44"/>
        <v>0</v>
      </c>
      <c r="G474" s="24"/>
      <c r="H474" s="1" t="str">
        <f t="shared" ca="1" si="46"/>
        <v/>
      </c>
    </row>
    <row r="475" spans="1:8" ht="15" customHeight="1" x14ac:dyDescent="0.3">
      <c r="A475" s="13" t="str">
        <f t="shared" ca="1" si="45"/>
        <v/>
      </c>
      <c r="B475" s="14">
        <f t="shared" ca="1" si="43"/>
        <v>0</v>
      </c>
      <c r="C475" s="2">
        <f t="shared" ca="1" si="47"/>
        <v>0</v>
      </c>
      <c r="D475" s="27">
        <f t="shared" ca="1" si="48"/>
        <v>0</v>
      </c>
      <c r="E475" s="28"/>
      <c r="F475" s="23">
        <f t="shared" ca="1" si="44"/>
        <v>0</v>
      </c>
      <c r="G475" s="24"/>
      <c r="H475" s="1" t="str">
        <f t="shared" ca="1" si="46"/>
        <v/>
      </c>
    </row>
    <row r="476" spans="1:8" ht="15" customHeight="1" x14ac:dyDescent="0.3">
      <c r="A476" s="13" t="str">
        <f t="shared" ca="1" si="45"/>
        <v/>
      </c>
      <c r="B476" s="14">
        <f t="shared" ca="1" si="43"/>
        <v>0</v>
      </c>
      <c r="C476" s="2">
        <f t="shared" ca="1" si="47"/>
        <v>0</v>
      </c>
      <c r="D476" s="27">
        <f t="shared" ca="1" si="48"/>
        <v>0</v>
      </c>
      <c r="E476" s="28"/>
      <c r="F476" s="23">
        <f t="shared" ca="1" si="44"/>
        <v>0</v>
      </c>
      <c r="G476" s="24"/>
      <c r="H476" s="1" t="str">
        <f t="shared" ca="1" si="46"/>
        <v/>
      </c>
    </row>
    <row r="477" spans="1:8" ht="15" customHeight="1" x14ac:dyDescent="0.3">
      <c r="A477" s="13" t="str">
        <f t="shared" ca="1" si="45"/>
        <v/>
      </c>
      <c r="B477" s="14">
        <f t="shared" ca="1" si="43"/>
        <v>0</v>
      </c>
      <c r="C477" s="2">
        <f t="shared" ca="1" si="47"/>
        <v>0</v>
      </c>
      <c r="D477" s="27">
        <f t="shared" ca="1" si="48"/>
        <v>0</v>
      </c>
      <c r="E477" s="28"/>
      <c r="F477" s="23">
        <f t="shared" ca="1" si="44"/>
        <v>0</v>
      </c>
      <c r="G477" s="24"/>
      <c r="H477" s="1" t="str">
        <f t="shared" ca="1" si="46"/>
        <v/>
      </c>
    </row>
    <row r="478" spans="1:8" ht="15" customHeight="1" x14ac:dyDescent="0.3">
      <c r="A478" s="13" t="str">
        <f t="shared" ca="1" si="45"/>
        <v/>
      </c>
      <c r="B478" s="14">
        <f t="shared" ca="1" si="43"/>
        <v>0</v>
      </c>
      <c r="C478" s="2">
        <f t="shared" ca="1" si="47"/>
        <v>0</v>
      </c>
      <c r="D478" s="27">
        <f t="shared" ca="1" si="48"/>
        <v>0</v>
      </c>
      <c r="E478" s="28"/>
      <c r="F478" s="23">
        <f t="shared" ca="1" si="44"/>
        <v>0</v>
      </c>
      <c r="G478" s="24"/>
      <c r="H478" s="1" t="str">
        <f t="shared" ca="1" si="46"/>
        <v/>
      </c>
    </row>
    <row r="479" spans="1:8" ht="15" customHeight="1" x14ac:dyDescent="0.3">
      <c r="A479" s="13" t="str">
        <f t="shared" ca="1" si="45"/>
        <v/>
      </c>
      <c r="B479" s="14">
        <f t="shared" ca="1" si="43"/>
        <v>0</v>
      </c>
      <c r="C479" s="2">
        <f t="shared" ca="1" si="47"/>
        <v>0</v>
      </c>
      <c r="D479" s="27">
        <f t="shared" ca="1" si="48"/>
        <v>0</v>
      </c>
      <c r="E479" s="28"/>
      <c r="F479" s="23">
        <f t="shared" ca="1" si="44"/>
        <v>0</v>
      </c>
      <c r="G479" s="24"/>
      <c r="H479" s="1" t="str">
        <f t="shared" ca="1" si="46"/>
        <v/>
      </c>
    </row>
    <row r="480" spans="1:8" ht="15" customHeight="1" x14ac:dyDescent="0.3">
      <c r="A480" s="13" t="str">
        <f t="shared" ca="1" si="45"/>
        <v/>
      </c>
      <c r="B480" s="14">
        <f t="shared" ca="1" si="43"/>
        <v>0</v>
      </c>
      <c r="C480" s="2">
        <f t="shared" ca="1" si="47"/>
        <v>0</v>
      </c>
      <c r="D480" s="27">
        <f t="shared" ca="1" si="48"/>
        <v>0</v>
      </c>
      <c r="E480" s="28"/>
      <c r="F480" s="23">
        <f t="shared" ca="1" si="44"/>
        <v>0</v>
      </c>
      <c r="G480" s="24"/>
      <c r="H480" s="1" t="str">
        <f t="shared" ca="1" si="46"/>
        <v/>
      </c>
    </row>
    <row r="481" spans="1:8" ht="15" customHeight="1" x14ac:dyDescent="0.3">
      <c r="A481" s="13" t="str">
        <f t="shared" ca="1" si="45"/>
        <v/>
      </c>
      <c r="B481" s="14">
        <f t="shared" ca="1" si="43"/>
        <v>0</v>
      </c>
      <c r="C481" s="2">
        <f t="shared" ca="1" si="47"/>
        <v>0</v>
      </c>
      <c r="D481" s="27">
        <f t="shared" ca="1" si="48"/>
        <v>0</v>
      </c>
      <c r="E481" s="28"/>
      <c r="F481" s="23">
        <f t="shared" ca="1" si="44"/>
        <v>0</v>
      </c>
      <c r="G481" s="24"/>
      <c r="H481" s="1" t="str">
        <f t="shared" ca="1" si="46"/>
        <v/>
      </c>
    </row>
    <row r="482" spans="1:8" ht="15" customHeight="1" x14ac:dyDescent="0.3">
      <c r="A482" s="13" t="str">
        <f t="shared" ca="1" si="45"/>
        <v/>
      </c>
      <c r="B482" s="14">
        <f t="shared" ca="1" si="43"/>
        <v>0</v>
      </c>
      <c r="C482" s="2">
        <f t="shared" ca="1" si="47"/>
        <v>0</v>
      </c>
      <c r="D482" s="27">
        <f t="shared" ca="1" si="48"/>
        <v>0</v>
      </c>
      <c r="E482" s="28"/>
      <c r="F482" s="23">
        <f t="shared" ca="1" si="44"/>
        <v>0</v>
      </c>
      <c r="G482" s="24"/>
      <c r="H482" s="1" t="str">
        <f t="shared" ca="1" si="46"/>
        <v/>
      </c>
    </row>
    <row r="483" spans="1:8" ht="15" customHeight="1" x14ac:dyDescent="0.3">
      <c r="A483" s="13" t="str">
        <f t="shared" ca="1" si="45"/>
        <v/>
      </c>
      <c r="B483" s="14">
        <f t="shared" ca="1" si="43"/>
        <v>0</v>
      </c>
      <c r="C483" s="2">
        <f t="shared" ca="1" si="47"/>
        <v>0</v>
      </c>
      <c r="D483" s="27">
        <f t="shared" ca="1" si="48"/>
        <v>0</v>
      </c>
      <c r="E483" s="28"/>
      <c r="F483" s="23">
        <f t="shared" ca="1" si="44"/>
        <v>0</v>
      </c>
      <c r="G483" s="24"/>
      <c r="H483" s="1" t="str">
        <f t="shared" ca="1" si="46"/>
        <v/>
      </c>
    </row>
    <row r="484" spans="1:8" ht="15" customHeight="1" x14ac:dyDescent="0.3">
      <c r="A484" s="13" t="str">
        <f t="shared" ca="1" si="45"/>
        <v/>
      </c>
      <c r="B484" s="14">
        <f t="shared" ca="1" si="43"/>
        <v>0</v>
      </c>
      <c r="C484" s="2">
        <f t="shared" ca="1" si="47"/>
        <v>0</v>
      </c>
      <c r="D484" s="27">
        <f t="shared" ca="1" si="48"/>
        <v>0</v>
      </c>
      <c r="E484" s="28"/>
      <c r="F484" s="23">
        <f t="shared" ca="1" si="44"/>
        <v>0</v>
      </c>
      <c r="G484" s="24"/>
      <c r="H484" s="1" t="str">
        <f t="shared" ca="1" si="46"/>
        <v/>
      </c>
    </row>
    <row r="485" spans="1:8" ht="15" customHeight="1" x14ac:dyDescent="0.3">
      <c r="A485" s="13" t="str">
        <f t="shared" ca="1" si="45"/>
        <v/>
      </c>
      <c r="B485" s="14">
        <f t="shared" ca="1" si="43"/>
        <v>0</v>
      </c>
      <c r="C485" s="2">
        <f t="shared" ca="1" si="47"/>
        <v>0</v>
      </c>
      <c r="D485" s="27">
        <f t="shared" ca="1" si="48"/>
        <v>0</v>
      </c>
      <c r="E485" s="28"/>
      <c r="F485" s="23">
        <f t="shared" ca="1" si="44"/>
        <v>0</v>
      </c>
      <c r="G485" s="24"/>
      <c r="H485" s="1" t="str">
        <f t="shared" ca="1" si="46"/>
        <v/>
      </c>
    </row>
    <row r="486" spans="1:8" ht="15" customHeight="1" x14ac:dyDescent="0.3">
      <c r="A486" s="13" t="str">
        <f t="shared" ca="1" si="45"/>
        <v/>
      </c>
      <c r="B486" s="14">
        <f t="shared" ca="1" si="43"/>
        <v>0</v>
      </c>
      <c r="C486" s="2">
        <f t="shared" ca="1" si="47"/>
        <v>0</v>
      </c>
      <c r="D486" s="27">
        <f t="shared" ca="1" si="48"/>
        <v>0</v>
      </c>
      <c r="E486" s="28"/>
      <c r="F486" s="23">
        <f t="shared" ca="1" si="44"/>
        <v>0</v>
      </c>
      <c r="G486" s="24"/>
      <c r="H486" s="1" t="str">
        <f t="shared" ca="1" si="46"/>
        <v/>
      </c>
    </row>
    <row r="487" spans="1:8" ht="15" customHeight="1" x14ac:dyDescent="0.3">
      <c r="A487" s="13" t="str">
        <f t="shared" ca="1" si="45"/>
        <v/>
      </c>
      <c r="B487" s="14">
        <f t="shared" ca="1" si="43"/>
        <v>0</v>
      </c>
      <c r="C487" s="2">
        <f t="shared" ca="1" si="47"/>
        <v>0</v>
      </c>
      <c r="D487" s="27">
        <f t="shared" ca="1" si="48"/>
        <v>0</v>
      </c>
      <c r="E487" s="28"/>
      <c r="F487" s="23">
        <f t="shared" ca="1" si="44"/>
        <v>0</v>
      </c>
      <c r="G487" s="24"/>
      <c r="H487" s="1" t="str">
        <f t="shared" ca="1" si="46"/>
        <v/>
      </c>
    </row>
    <row r="488" spans="1:8" ht="15" customHeight="1" x14ac:dyDescent="0.3">
      <c r="A488" s="13" t="str">
        <f t="shared" ca="1" si="45"/>
        <v/>
      </c>
      <c r="B488" s="14">
        <f t="shared" ca="1" si="43"/>
        <v>0</v>
      </c>
      <c r="C488" s="2">
        <f t="shared" ca="1" si="47"/>
        <v>0</v>
      </c>
      <c r="D488" s="27">
        <f t="shared" ca="1" si="48"/>
        <v>0</v>
      </c>
      <c r="E488" s="28"/>
      <c r="F488" s="23">
        <f t="shared" ca="1" si="44"/>
        <v>0</v>
      </c>
      <c r="G488" s="24"/>
      <c r="H488" s="1" t="str">
        <f t="shared" ca="1" si="46"/>
        <v/>
      </c>
    </row>
    <row r="489" spans="1:8" ht="15" customHeight="1" x14ac:dyDescent="0.3">
      <c r="A489" s="13" t="str">
        <f t="shared" ca="1" si="45"/>
        <v/>
      </c>
      <c r="B489" s="14">
        <f t="shared" ca="1" si="43"/>
        <v>0</v>
      </c>
      <c r="C489" s="2">
        <f t="shared" ca="1" si="47"/>
        <v>0</v>
      </c>
      <c r="D489" s="27">
        <f t="shared" ca="1" si="48"/>
        <v>0</v>
      </c>
      <c r="E489" s="28"/>
      <c r="F489" s="23">
        <f t="shared" ca="1" si="44"/>
        <v>0</v>
      </c>
      <c r="G489" s="24"/>
      <c r="H489" s="1" t="str">
        <f t="shared" ca="1" si="46"/>
        <v/>
      </c>
    </row>
    <row r="490" spans="1:8" ht="15" customHeight="1" x14ac:dyDescent="0.3">
      <c r="A490" s="13" t="str">
        <f t="shared" ca="1" si="45"/>
        <v/>
      </c>
      <c r="B490" s="14">
        <f t="shared" ca="1" si="43"/>
        <v>0</v>
      </c>
      <c r="C490" s="2">
        <f t="shared" ca="1" si="47"/>
        <v>0</v>
      </c>
      <c r="D490" s="27">
        <f t="shared" ca="1" si="48"/>
        <v>0</v>
      </c>
      <c r="E490" s="28"/>
      <c r="F490" s="23">
        <f t="shared" ca="1" si="44"/>
        <v>0</v>
      </c>
      <c r="G490" s="24"/>
      <c r="H490" s="1" t="str">
        <f t="shared" ca="1" si="46"/>
        <v/>
      </c>
    </row>
    <row r="491" spans="1:8" ht="15" customHeight="1" x14ac:dyDescent="0.3">
      <c r="A491" s="13" t="str">
        <f t="shared" ca="1" si="45"/>
        <v/>
      </c>
      <c r="B491" s="14">
        <f t="shared" ca="1" si="43"/>
        <v>0</v>
      </c>
      <c r="C491" s="2">
        <f t="shared" ca="1" si="47"/>
        <v>0</v>
      </c>
      <c r="D491" s="27">
        <f t="shared" ca="1" si="48"/>
        <v>0</v>
      </c>
      <c r="E491" s="28"/>
      <c r="F491" s="23">
        <f t="shared" ca="1" si="44"/>
        <v>0</v>
      </c>
      <c r="G491" s="24"/>
      <c r="H491" s="1" t="str">
        <f t="shared" ca="1" si="46"/>
        <v/>
      </c>
    </row>
    <row r="492" spans="1:8" ht="15" customHeight="1" x14ac:dyDescent="0.3">
      <c r="A492" s="13" t="str">
        <f t="shared" ca="1" si="45"/>
        <v/>
      </c>
      <c r="B492" s="14">
        <f t="shared" ca="1" si="43"/>
        <v>0</v>
      </c>
      <c r="C492" s="2">
        <f t="shared" ca="1" si="47"/>
        <v>0</v>
      </c>
      <c r="D492" s="27">
        <f t="shared" ca="1" si="48"/>
        <v>0</v>
      </c>
      <c r="E492" s="28"/>
      <c r="F492" s="23">
        <f t="shared" ca="1" si="44"/>
        <v>0</v>
      </c>
      <c r="G492" s="24"/>
      <c r="H492" s="1" t="str">
        <f t="shared" ca="1" si="46"/>
        <v/>
      </c>
    </row>
    <row r="493" spans="1:8" ht="15" customHeight="1" x14ac:dyDescent="0.3">
      <c r="A493" s="13" t="str">
        <f t="shared" ca="1" si="45"/>
        <v/>
      </c>
      <c r="B493" s="14">
        <f t="shared" ca="1" si="43"/>
        <v>0</v>
      </c>
      <c r="C493" s="2">
        <f t="shared" ca="1" si="47"/>
        <v>0</v>
      </c>
      <c r="D493" s="27">
        <f t="shared" ca="1" si="48"/>
        <v>0</v>
      </c>
      <c r="E493" s="28"/>
      <c r="F493" s="23">
        <f t="shared" ca="1" si="44"/>
        <v>0</v>
      </c>
      <c r="G493" s="24"/>
      <c r="H493" s="1" t="str">
        <f t="shared" ca="1" si="46"/>
        <v/>
      </c>
    </row>
    <row r="494" spans="1:8" ht="15" customHeight="1" x14ac:dyDescent="0.3">
      <c r="A494" s="13" t="str">
        <f t="shared" ca="1" si="45"/>
        <v/>
      </c>
      <c r="B494" s="14">
        <f t="shared" ca="1" si="43"/>
        <v>0</v>
      </c>
      <c r="C494" s="2">
        <f t="shared" ca="1" si="47"/>
        <v>0</v>
      </c>
      <c r="D494" s="27">
        <f t="shared" ca="1" si="48"/>
        <v>0</v>
      </c>
      <c r="E494" s="28"/>
      <c r="F494" s="23">
        <f t="shared" ca="1" si="44"/>
        <v>0</v>
      </c>
      <c r="G494" s="24"/>
      <c r="H494" s="1" t="str">
        <f t="shared" ca="1" si="46"/>
        <v/>
      </c>
    </row>
  </sheetData>
  <sheetProtection sheet="1" selectLockedCells="1"/>
  <mergeCells count="978">
    <mergeCell ref="D13:E13"/>
    <mergeCell ref="A1:G1"/>
    <mergeCell ref="F13:G13"/>
    <mergeCell ref="A2:G2"/>
    <mergeCell ref="B4:C4"/>
    <mergeCell ref="B3:C3"/>
    <mergeCell ref="B5:C5"/>
    <mergeCell ref="B6:C6"/>
    <mergeCell ref="B7:C7"/>
    <mergeCell ref="B8:C8"/>
    <mergeCell ref="B9:C9"/>
    <mergeCell ref="B10:C10"/>
    <mergeCell ref="B11:C11"/>
    <mergeCell ref="A12:G12"/>
    <mergeCell ref="D3:G4"/>
    <mergeCell ref="E5:F11"/>
    <mergeCell ref="D19:E19"/>
    <mergeCell ref="D20:E20"/>
    <mergeCell ref="D21:E21"/>
    <mergeCell ref="D22:E22"/>
    <mergeCell ref="D23:E23"/>
    <mergeCell ref="D14:E14"/>
    <mergeCell ref="D15:E15"/>
    <mergeCell ref="D16:E16"/>
    <mergeCell ref="D17:E17"/>
    <mergeCell ref="D18:E18"/>
    <mergeCell ref="D29:E29"/>
    <mergeCell ref="D30:E30"/>
    <mergeCell ref="D31:E31"/>
    <mergeCell ref="D32:E32"/>
    <mergeCell ref="D33:E33"/>
    <mergeCell ref="D24:E24"/>
    <mergeCell ref="D25:E25"/>
    <mergeCell ref="D26:E26"/>
    <mergeCell ref="D27:E27"/>
    <mergeCell ref="D28:E28"/>
    <mergeCell ref="D39:E39"/>
    <mergeCell ref="D40:E40"/>
    <mergeCell ref="D41:E41"/>
    <mergeCell ref="D42:E42"/>
    <mergeCell ref="D43:E43"/>
    <mergeCell ref="D34:E34"/>
    <mergeCell ref="D35:E35"/>
    <mergeCell ref="D36:E36"/>
    <mergeCell ref="D37:E37"/>
    <mergeCell ref="D38:E38"/>
    <mergeCell ref="D49:E49"/>
    <mergeCell ref="D50:E50"/>
    <mergeCell ref="D51:E51"/>
    <mergeCell ref="D52:E52"/>
    <mergeCell ref="D53:E53"/>
    <mergeCell ref="D44:E44"/>
    <mergeCell ref="D45:E45"/>
    <mergeCell ref="D46:E46"/>
    <mergeCell ref="D47:E47"/>
    <mergeCell ref="D48:E48"/>
    <mergeCell ref="D59:E59"/>
    <mergeCell ref="D60:E60"/>
    <mergeCell ref="D61:E61"/>
    <mergeCell ref="D62:E62"/>
    <mergeCell ref="D63:E63"/>
    <mergeCell ref="D54:E54"/>
    <mergeCell ref="D55:E55"/>
    <mergeCell ref="D56:E56"/>
    <mergeCell ref="D57:E57"/>
    <mergeCell ref="D58:E58"/>
    <mergeCell ref="D69:E69"/>
    <mergeCell ref="D70:E70"/>
    <mergeCell ref="D71:E71"/>
    <mergeCell ref="D72:E72"/>
    <mergeCell ref="D73:E73"/>
    <mergeCell ref="D64:E64"/>
    <mergeCell ref="D65:E65"/>
    <mergeCell ref="D66:E66"/>
    <mergeCell ref="D67:E67"/>
    <mergeCell ref="D68:E68"/>
    <mergeCell ref="D79:E79"/>
    <mergeCell ref="D80:E80"/>
    <mergeCell ref="D81:E81"/>
    <mergeCell ref="D82:E82"/>
    <mergeCell ref="D83:E83"/>
    <mergeCell ref="D74:E74"/>
    <mergeCell ref="D75:E75"/>
    <mergeCell ref="D76:E76"/>
    <mergeCell ref="D77:E77"/>
    <mergeCell ref="D78:E78"/>
    <mergeCell ref="D89:E89"/>
    <mergeCell ref="D90:E90"/>
    <mergeCell ref="D91:E91"/>
    <mergeCell ref="D92:E92"/>
    <mergeCell ref="D93:E93"/>
    <mergeCell ref="D84:E84"/>
    <mergeCell ref="D85:E85"/>
    <mergeCell ref="D86:E86"/>
    <mergeCell ref="D87:E87"/>
    <mergeCell ref="D88:E88"/>
    <mergeCell ref="D99:E99"/>
    <mergeCell ref="D100:E100"/>
    <mergeCell ref="D101:E101"/>
    <mergeCell ref="D102:E102"/>
    <mergeCell ref="D103:E103"/>
    <mergeCell ref="D94:E94"/>
    <mergeCell ref="D95:E95"/>
    <mergeCell ref="D96:E96"/>
    <mergeCell ref="D97:E97"/>
    <mergeCell ref="D98:E98"/>
    <mergeCell ref="D109:E109"/>
    <mergeCell ref="D110:E110"/>
    <mergeCell ref="D111:E111"/>
    <mergeCell ref="D112:E112"/>
    <mergeCell ref="D113:E113"/>
    <mergeCell ref="D104:E104"/>
    <mergeCell ref="D105:E105"/>
    <mergeCell ref="D106:E106"/>
    <mergeCell ref="D108:E108"/>
    <mergeCell ref="D107:E107"/>
    <mergeCell ref="D119:E119"/>
    <mergeCell ref="D120:E120"/>
    <mergeCell ref="D121:E121"/>
    <mergeCell ref="D122:E122"/>
    <mergeCell ref="D123:E123"/>
    <mergeCell ref="D114:E114"/>
    <mergeCell ref="D115:E115"/>
    <mergeCell ref="D116:E116"/>
    <mergeCell ref="D117:E117"/>
    <mergeCell ref="D118:E118"/>
    <mergeCell ref="D129:E129"/>
    <mergeCell ref="D130:E130"/>
    <mergeCell ref="D131:E131"/>
    <mergeCell ref="D132:E132"/>
    <mergeCell ref="D133:E133"/>
    <mergeCell ref="D124:E124"/>
    <mergeCell ref="D125:E125"/>
    <mergeCell ref="D126:E126"/>
    <mergeCell ref="D127:E127"/>
    <mergeCell ref="D128:E128"/>
    <mergeCell ref="D139:E139"/>
    <mergeCell ref="D140:E140"/>
    <mergeCell ref="D141:E141"/>
    <mergeCell ref="D142:E142"/>
    <mergeCell ref="D143:E143"/>
    <mergeCell ref="D134:E134"/>
    <mergeCell ref="D135:E135"/>
    <mergeCell ref="D136:E136"/>
    <mergeCell ref="D137:E137"/>
    <mergeCell ref="D138:E138"/>
    <mergeCell ref="D149:E149"/>
    <mergeCell ref="D150:E150"/>
    <mergeCell ref="D151:E151"/>
    <mergeCell ref="D152:E152"/>
    <mergeCell ref="D153:E153"/>
    <mergeCell ref="D144:E144"/>
    <mergeCell ref="D145:E145"/>
    <mergeCell ref="D146:E146"/>
    <mergeCell ref="D147:E147"/>
    <mergeCell ref="D148:E148"/>
    <mergeCell ref="D159:E159"/>
    <mergeCell ref="D160:E160"/>
    <mergeCell ref="D161:E161"/>
    <mergeCell ref="D162:E162"/>
    <mergeCell ref="D163:E163"/>
    <mergeCell ref="D154:E154"/>
    <mergeCell ref="D155:E155"/>
    <mergeCell ref="D156:E156"/>
    <mergeCell ref="D157:E157"/>
    <mergeCell ref="D158:E158"/>
    <mergeCell ref="D169:E169"/>
    <mergeCell ref="D170:E170"/>
    <mergeCell ref="D171:E171"/>
    <mergeCell ref="D172:E172"/>
    <mergeCell ref="D173:E173"/>
    <mergeCell ref="D164:E164"/>
    <mergeCell ref="D165:E165"/>
    <mergeCell ref="D166:E166"/>
    <mergeCell ref="D167:E167"/>
    <mergeCell ref="D168:E168"/>
    <mergeCell ref="D179:E179"/>
    <mergeCell ref="D180:E180"/>
    <mergeCell ref="D181:E181"/>
    <mergeCell ref="D182:E182"/>
    <mergeCell ref="D183:E183"/>
    <mergeCell ref="D174:E174"/>
    <mergeCell ref="D175:E175"/>
    <mergeCell ref="D176:E176"/>
    <mergeCell ref="D177:E177"/>
    <mergeCell ref="D178:E178"/>
    <mergeCell ref="D189:E189"/>
    <mergeCell ref="D190:E190"/>
    <mergeCell ref="D191:E191"/>
    <mergeCell ref="D192:E192"/>
    <mergeCell ref="D193:E193"/>
    <mergeCell ref="D184:E184"/>
    <mergeCell ref="D185:E185"/>
    <mergeCell ref="D186:E186"/>
    <mergeCell ref="D187:E187"/>
    <mergeCell ref="D188:E188"/>
    <mergeCell ref="D199:E199"/>
    <mergeCell ref="D200:E200"/>
    <mergeCell ref="D201:E201"/>
    <mergeCell ref="D202:E202"/>
    <mergeCell ref="D203:E203"/>
    <mergeCell ref="D194:E194"/>
    <mergeCell ref="D195:E195"/>
    <mergeCell ref="D196:E196"/>
    <mergeCell ref="D197:E197"/>
    <mergeCell ref="D198:E198"/>
    <mergeCell ref="D209:E209"/>
    <mergeCell ref="D210:E210"/>
    <mergeCell ref="D211:E211"/>
    <mergeCell ref="D212:E212"/>
    <mergeCell ref="D213:E213"/>
    <mergeCell ref="D204:E204"/>
    <mergeCell ref="D205:E205"/>
    <mergeCell ref="D206:E206"/>
    <mergeCell ref="D207:E207"/>
    <mergeCell ref="D208:E208"/>
    <mergeCell ref="D219:E219"/>
    <mergeCell ref="D220:E220"/>
    <mergeCell ref="D221:E221"/>
    <mergeCell ref="D222:E222"/>
    <mergeCell ref="D224:E224"/>
    <mergeCell ref="D214:E214"/>
    <mergeCell ref="D215:E215"/>
    <mergeCell ref="D216:E216"/>
    <mergeCell ref="D217:E217"/>
    <mergeCell ref="D218:E218"/>
    <mergeCell ref="D239:E239"/>
    <mergeCell ref="D240:E240"/>
    <mergeCell ref="D241:E241"/>
    <mergeCell ref="D242:E242"/>
    <mergeCell ref="D243:E243"/>
    <mergeCell ref="D235:E235"/>
    <mergeCell ref="D223:E223"/>
    <mergeCell ref="D236:E236"/>
    <mergeCell ref="D237:E237"/>
    <mergeCell ref="D238:E238"/>
    <mergeCell ref="D230:E230"/>
    <mergeCell ref="D231:E231"/>
    <mergeCell ref="D232:E232"/>
    <mergeCell ref="D233:E233"/>
    <mergeCell ref="D234:E234"/>
    <mergeCell ref="D225:E225"/>
    <mergeCell ref="D226:E226"/>
    <mergeCell ref="D227:E227"/>
    <mergeCell ref="D228:E228"/>
    <mergeCell ref="D229:E229"/>
    <mergeCell ref="D249:E249"/>
    <mergeCell ref="D250:E250"/>
    <mergeCell ref="D251:E251"/>
    <mergeCell ref="D252:E252"/>
    <mergeCell ref="D253:E253"/>
    <mergeCell ref="D244:E244"/>
    <mergeCell ref="D245:E245"/>
    <mergeCell ref="D246:E246"/>
    <mergeCell ref="D247:E247"/>
    <mergeCell ref="D248:E248"/>
    <mergeCell ref="D259:E259"/>
    <mergeCell ref="D260:E260"/>
    <mergeCell ref="D261:E261"/>
    <mergeCell ref="D262:E262"/>
    <mergeCell ref="D263:E263"/>
    <mergeCell ref="D254:E254"/>
    <mergeCell ref="D255:E255"/>
    <mergeCell ref="D256:E256"/>
    <mergeCell ref="D257:E257"/>
    <mergeCell ref="D258:E258"/>
    <mergeCell ref="D269:E269"/>
    <mergeCell ref="D270:E270"/>
    <mergeCell ref="D271:E271"/>
    <mergeCell ref="D272:E272"/>
    <mergeCell ref="D273:E273"/>
    <mergeCell ref="D264:E264"/>
    <mergeCell ref="D265:E265"/>
    <mergeCell ref="D266:E266"/>
    <mergeCell ref="D267:E267"/>
    <mergeCell ref="D268:E268"/>
    <mergeCell ref="D279:E279"/>
    <mergeCell ref="D280:E280"/>
    <mergeCell ref="D281:E281"/>
    <mergeCell ref="D282:E282"/>
    <mergeCell ref="D283:E283"/>
    <mergeCell ref="D274:E274"/>
    <mergeCell ref="D275:E275"/>
    <mergeCell ref="D276:E276"/>
    <mergeCell ref="D277:E277"/>
    <mergeCell ref="D278:E278"/>
    <mergeCell ref="D289:E289"/>
    <mergeCell ref="D290:E290"/>
    <mergeCell ref="D291:E291"/>
    <mergeCell ref="D292:E292"/>
    <mergeCell ref="D293:E293"/>
    <mergeCell ref="D284:E284"/>
    <mergeCell ref="D285:E285"/>
    <mergeCell ref="D286:E286"/>
    <mergeCell ref="D287:E287"/>
    <mergeCell ref="D288:E288"/>
    <mergeCell ref="D299:E299"/>
    <mergeCell ref="D300:E300"/>
    <mergeCell ref="D301:E301"/>
    <mergeCell ref="D302:E302"/>
    <mergeCell ref="D303:E303"/>
    <mergeCell ref="D294:E294"/>
    <mergeCell ref="D295:E295"/>
    <mergeCell ref="D296:E296"/>
    <mergeCell ref="D297:E297"/>
    <mergeCell ref="D298:E298"/>
    <mergeCell ref="D309:E309"/>
    <mergeCell ref="D310:E310"/>
    <mergeCell ref="D311:E311"/>
    <mergeCell ref="D312:E312"/>
    <mergeCell ref="D313:E313"/>
    <mergeCell ref="D304:E304"/>
    <mergeCell ref="D305:E305"/>
    <mergeCell ref="D306:E306"/>
    <mergeCell ref="D307:E307"/>
    <mergeCell ref="D308:E308"/>
    <mergeCell ref="D319:E319"/>
    <mergeCell ref="D320:E320"/>
    <mergeCell ref="D321:E321"/>
    <mergeCell ref="D322:E322"/>
    <mergeCell ref="D323:E323"/>
    <mergeCell ref="D314:E314"/>
    <mergeCell ref="D315:E315"/>
    <mergeCell ref="D316:E316"/>
    <mergeCell ref="D317:E317"/>
    <mergeCell ref="D318:E318"/>
    <mergeCell ref="D329:E329"/>
    <mergeCell ref="D330:E330"/>
    <mergeCell ref="D331:E331"/>
    <mergeCell ref="D332:E332"/>
    <mergeCell ref="D333:E333"/>
    <mergeCell ref="D324:E324"/>
    <mergeCell ref="D325:E325"/>
    <mergeCell ref="D326:E326"/>
    <mergeCell ref="D327:E327"/>
    <mergeCell ref="D328:E328"/>
    <mergeCell ref="D339:E339"/>
    <mergeCell ref="D340:E340"/>
    <mergeCell ref="D341:E341"/>
    <mergeCell ref="D342:E342"/>
    <mergeCell ref="D343:E343"/>
    <mergeCell ref="D334:E334"/>
    <mergeCell ref="D335:E335"/>
    <mergeCell ref="D336:E336"/>
    <mergeCell ref="D337:E337"/>
    <mergeCell ref="D338:E338"/>
    <mergeCell ref="D349:E349"/>
    <mergeCell ref="D350:E350"/>
    <mergeCell ref="D351:E351"/>
    <mergeCell ref="D352:E352"/>
    <mergeCell ref="D353:E353"/>
    <mergeCell ref="D344:E344"/>
    <mergeCell ref="D345:E345"/>
    <mergeCell ref="D346:E346"/>
    <mergeCell ref="D347:E347"/>
    <mergeCell ref="D348:E348"/>
    <mergeCell ref="D359:E359"/>
    <mergeCell ref="D360:E360"/>
    <mergeCell ref="D361:E361"/>
    <mergeCell ref="D362:E362"/>
    <mergeCell ref="D363:E363"/>
    <mergeCell ref="D354:E354"/>
    <mergeCell ref="D355:E355"/>
    <mergeCell ref="D356:E356"/>
    <mergeCell ref="D357:E357"/>
    <mergeCell ref="D358:E358"/>
    <mergeCell ref="D369:E369"/>
    <mergeCell ref="D370:E370"/>
    <mergeCell ref="D371:E371"/>
    <mergeCell ref="D372:E372"/>
    <mergeCell ref="D373:E373"/>
    <mergeCell ref="D364:E364"/>
    <mergeCell ref="D365:E365"/>
    <mergeCell ref="D366:E366"/>
    <mergeCell ref="D367:E367"/>
    <mergeCell ref="D368:E368"/>
    <mergeCell ref="D379:E379"/>
    <mergeCell ref="D380:E380"/>
    <mergeCell ref="D381:E381"/>
    <mergeCell ref="D382:E382"/>
    <mergeCell ref="D383:E383"/>
    <mergeCell ref="D374:E374"/>
    <mergeCell ref="D375:E375"/>
    <mergeCell ref="D376:E376"/>
    <mergeCell ref="D377:E377"/>
    <mergeCell ref="D378:E378"/>
    <mergeCell ref="D389:E389"/>
    <mergeCell ref="D390:E390"/>
    <mergeCell ref="D391:E391"/>
    <mergeCell ref="D392:E392"/>
    <mergeCell ref="D393:E393"/>
    <mergeCell ref="D384:E384"/>
    <mergeCell ref="D385:E385"/>
    <mergeCell ref="D386:E386"/>
    <mergeCell ref="D387:E387"/>
    <mergeCell ref="D388:E388"/>
    <mergeCell ref="D399:E399"/>
    <mergeCell ref="D400:E400"/>
    <mergeCell ref="D401:E401"/>
    <mergeCell ref="D402:E402"/>
    <mergeCell ref="D403:E403"/>
    <mergeCell ref="D394:E394"/>
    <mergeCell ref="D395:E395"/>
    <mergeCell ref="D396:E396"/>
    <mergeCell ref="D397:E397"/>
    <mergeCell ref="D398:E398"/>
    <mergeCell ref="D409:E409"/>
    <mergeCell ref="D410:E410"/>
    <mergeCell ref="D411:E411"/>
    <mergeCell ref="D412:E412"/>
    <mergeCell ref="D413:E413"/>
    <mergeCell ref="D404:E404"/>
    <mergeCell ref="D405:E405"/>
    <mergeCell ref="D406:E406"/>
    <mergeCell ref="D407:E407"/>
    <mergeCell ref="D408:E408"/>
    <mergeCell ref="D419:E419"/>
    <mergeCell ref="D420:E420"/>
    <mergeCell ref="D421:E421"/>
    <mergeCell ref="D422:E422"/>
    <mergeCell ref="D423:E423"/>
    <mergeCell ref="D414:E414"/>
    <mergeCell ref="D415:E415"/>
    <mergeCell ref="D416:E416"/>
    <mergeCell ref="D417:E417"/>
    <mergeCell ref="D418:E418"/>
    <mergeCell ref="D429:E429"/>
    <mergeCell ref="D430:E430"/>
    <mergeCell ref="D431:E431"/>
    <mergeCell ref="D432:E432"/>
    <mergeCell ref="D433:E433"/>
    <mergeCell ref="D424:E424"/>
    <mergeCell ref="D425:E425"/>
    <mergeCell ref="D426:E426"/>
    <mergeCell ref="D427:E427"/>
    <mergeCell ref="D428:E428"/>
    <mergeCell ref="D439:E439"/>
    <mergeCell ref="D440:E440"/>
    <mergeCell ref="D441:E441"/>
    <mergeCell ref="D442:E442"/>
    <mergeCell ref="D443:E443"/>
    <mergeCell ref="D434:E434"/>
    <mergeCell ref="D435:E435"/>
    <mergeCell ref="D436:E436"/>
    <mergeCell ref="D437:E437"/>
    <mergeCell ref="D438:E438"/>
    <mergeCell ref="D449:E449"/>
    <mergeCell ref="D450:E450"/>
    <mergeCell ref="D451:E451"/>
    <mergeCell ref="D452:E452"/>
    <mergeCell ref="D453:E453"/>
    <mergeCell ref="D444:E444"/>
    <mergeCell ref="D445:E445"/>
    <mergeCell ref="D446:E446"/>
    <mergeCell ref="D447:E447"/>
    <mergeCell ref="D448:E448"/>
    <mergeCell ref="D459:E459"/>
    <mergeCell ref="D460:E460"/>
    <mergeCell ref="D461:E461"/>
    <mergeCell ref="D462:E462"/>
    <mergeCell ref="D463:E463"/>
    <mergeCell ref="D454:E454"/>
    <mergeCell ref="D455:E455"/>
    <mergeCell ref="D456:E456"/>
    <mergeCell ref="D457:E457"/>
    <mergeCell ref="D458:E458"/>
    <mergeCell ref="D469:E469"/>
    <mergeCell ref="D470:E470"/>
    <mergeCell ref="D471:E471"/>
    <mergeCell ref="D472:E472"/>
    <mergeCell ref="D473:E473"/>
    <mergeCell ref="D464:E464"/>
    <mergeCell ref="D465:E465"/>
    <mergeCell ref="D466:E466"/>
    <mergeCell ref="D467:E467"/>
    <mergeCell ref="D468:E468"/>
    <mergeCell ref="D479:E479"/>
    <mergeCell ref="D480:E480"/>
    <mergeCell ref="D481:E481"/>
    <mergeCell ref="D482:E482"/>
    <mergeCell ref="D483:E483"/>
    <mergeCell ref="D474:E474"/>
    <mergeCell ref="D475:E475"/>
    <mergeCell ref="D476:E476"/>
    <mergeCell ref="D477:E477"/>
    <mergeCell ref="D478:E478"/>
    <mergeCell ref="D494:E494"/>
    <mergeCell ref="D489:E489"/>
    <mergeCell ref="D490:E490"/>
    <mergeCell ref="D491:E491"/>
    <mergeCell ref="D492:E492"/>
    <mergeCell ref="D493:E493"/>
    <mergeCell ref="D484:E484"/>
    <mergeCell ref="D485:E485"/>
    <mergeCell ref="D486:E486"/>
    <mergeCell ref="D487:E487"/>
    <mergeCell ref="D488:E488"/>
    <mergeCell ref="F28:G28"/>
    <mergeCell ref="F29:G29"/>
    <mergeCell ref="F30:G30"/>
    <mergeCell ref="F31:G31"/>
    <mergeCell ref="F32:G32"/>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38:G38"/>
    <mergeCell ref="F39:G39"/>
    <mergeCell ref="F40:G40"/>
    <mergeCell ref="F41:G41"/>
    <mergeCell ref="F42:G42"/>
    <mergeCell ref="F33:G33"/>
    <mergeCell ref="F34:G34"/>
    <mergeCell ref="F35:G35"/>
    <mergeCell ref="F36:G36"/>
    <mergeCell ref="F37:G37"/>
    <mergeCell ref="F48:G48"/>
    <mergeCell ref="F49:G49"/>
    <mergeCell ref="F50:G50"/>
    <mergeCell ref="F51:G51"/>
    <mergeCell ref="F52:G52"/>
    <mergeCell ref="F43:G43"/>
    <mergeCell ref="F44:G44"/>
    <mergeCell ref="F45:G45"/>
    <mergeCell ref="F46:G46"/>
    <mergeCell ref="F47:G47"/>
    <mergeCell ref="F58:G58"/>
    <mergeCell ref="F59:G59"/>
    <mergeCell ref="F60:G60"/>
    <mergeCell ref="F61:G61"/>
    <mergeCell ref="F62:G62"/>
    <mergeCell ref="F53:G53"/>
    <mergeCell ref="F54:G54"/>
    <mergeCell ref="F55:G55"/>
    <mergeCell ref="F56:G56"/>
    <mergeCell ref="F57:G57"/>
    <mergeCell ref="F68:G68"/>
    <mergeCell ref="F69:G69"/>
    <mergeCell ref="F70:G70"/>
    <mergeCell ref="F71:G71"/>
    <mergeCell ref="F72:G72"/>
    <mergeCell ref="F63:G63"/>
    <mergeCell ref="F64:G64"/>
    <mergeCell ref="F65:G65"/>
    <mergeCell ref="F66:G66"/>
    <mergeCell ref="F67:G67"/>
    <mergeCell ref="F78:G78"/>
    <mergeCell ref="F79:G79"/>
    <mergeCell ref="F80:G80"/>
    <mergeCell ref="F81:G81"/>
    <mergeCell ref="F82:G82"/>
    <mergeCell ref="F73:G73"/>
    <mergeCell ref="F74:G74"/>
    <mergeCell ref="F75:G75"/>
    <mergeCell ref="F76:G76"/>
    <mergeCell ref="F77:G77"/>
    <mergeCell ref="F88:G88"/>
    <mergeCell ref="F89:G89"/>
    <mergeCell ref="F90:G90"/>
    <mergeCell ref="F91:G91"/>
    <mergeCell ref="F92:G92"/>
    <mergeCell ref="F83:G83"/>
    <mergeCell ref="F84:G84"/>
    <mergeCell ref="F85:G85"/>
    <mergeCell ref="F86:G86"/>
    <mergeCell ref="F87:G87"/>
    <mergeCell ref="F98:G98"/>
    <mergeCell ref="F99:G99"/>
    <mergeCell ref="F100:G100"/>
    <mergeCell ref="F101:G101"/>
    <mergeCell ref="F102:G102"/>
    <mergeCell ref="F93:G93"/>
    <mergeCell ref="F94:G94"/>
    <mergeCell ref="F95:G95"/>
    <mergeCell ref="F96:G96"/>
    <mergeCell ref="F97:G97"/>
    <mergeCell ref="F108:G108"/>
    <mergeCell ref="F109:G109"/>
    <mergeCell ref="F110:G110"/>
    <mergeCell ref="F111:G111"/>
    <mergeCell ref="F112:G112"/>
    <mergeCell ref="F103:G103"/>
    <mergeCell ref="F104:G104"/>
    <mergeCell ref="F105:G105"/>
    <mergeCell ref="F106:G106"/>
    <mergeCell ref="F107:G107"/>
    <mergeCell ref="F118:G118"/>
    <mergeCell ref="F119:G119"/>
    <mergeCell ref="F120:G120"/>
    <mergeCell ref="F121:G121"/>
    <mergeCell ref="F122:G122"/>
    <mergeCell ref="F113:G113"/>
    <mergeCell ref="F114:G114"/>
    <mergeCell ref="F115:G115"/>
    <mergeCell ref="F116:G116"/>
    <mergeCell ref="F117:G117"/>
    <mergeCell ref="F128:G128"/>
    <mergeCell ref="F129:G129"/>
    <mergeCell ref="F130:G130"/>
    <mergeCell ref="F131:G131"/>
    <mergeCell ref="F132:G132"/>
    <mergeCell ref="F123:G123"/>
    <mergeCell ref="F124:G124"/>
    <mergeCell ref="F125:G125"/>
    <mergeCell ref="F126:G126"/>
    <mergeCell ref="F127:G127"/>
    <mergeCell ref="F138:G138"/>
    <mergeCell ref="F139:G139"/>
    <mergeCell ref="F140:G140"/>
    <mergeCell ref="F141:G141"/>
    <mergeCell ref="F142:G142"/>
    <mergeCell ref="F133:G133"/>
    <mergeCell ref="F134:G134"/>
    <mergeCell ref="F135:G135"/>
    <mergeCell ref="F136:G136"/>
    <mergeCell ref="F137:G137"/>
    <mergeCell ref="F148:G148"/>
    <mergeCell ref="F149:G149"/>
    <mergeCell ref="F150:G150"/>
    <mergeCell ref="F151:G151"/>
    <mergeCell ref="F152:G152"/>
    <mergeCell ref="F143:G143"/>
    <mergeCell ref="F144:G144"/>
    <mergeCell ref="F145:G145"/>
    <mergeCell ref="F146:G146"/>
    <mergeCell ref="F147:G147"/>
    <mergeCell ref="F158:G158"/>
    <mergeCell ref="F159:G159"/>
    <mergeCell ref="F160:G160"/>
    <mergeCell ref="F161:G161"/>
    <mergeCell ref="F162:G162"/>
    <mergeCell ref="F153:G153"/>
    <mergeCell ref="F154:G154"/>
    <mergeCell ref="F155:G155"/>
    <mergeCell ref="F156:G156"/>
    <mergeCell ref="F157:G157"/>
    <mergeCell ref="F168:G168"/>
    <mergeCell ref="F169:G169"/>
    <mergeCell ref="F170:G170"/>
    <mergeCell ref="F171:G171"/>
    <mergeCell ref="F172:G172"/>
    <mergeCell ref="F163:G163"/>
    <mergeCell ref="F164:G164"/>
    <mergeCell ref="F165:G165"/>
    <mergeCell ref="F166:G166"/>
    <mergeCell ref="F167:G167"/>
    <mergeCell ref="F178:G178"/>
    <mergeCell ref="F179:G179"/>
    <mergeCell ref="F180:G180"/>
    <mergeCell ref="F181:G181"/>
    <mergeCell ref="F182:G182"/>
    <mergeCell ref="F173:G173"/>
    <mergeCell ref="F174:G174"/>
    <mergeCell ref="F175:G175"/>
    <mergeCell ref="F176:G176"/>
    <mergeCell ref="F177:G177"/>
    <mergeCell ref="F188:G188"/>
    <mergeCell ref="F189:G189"/>
    <mergeCell ref="F190:G190"/>
    <mergeCell ref="F191:G191"/>
    <mergeCell ref="F192:G192"/>
    <mergeCell ref="F183:G183"/>
    <mergeCell ref="F184:G184"/>
    <mergeCell ref="F185:G185"/>
    <mergeCell ref="F186:G186"/>
    <mergeCell ref="F187:G187"/>
    <mergeCell ref="F198:G198"/>
    <mergeCell ref="F199:G199"/>
    <mergeCell ref="F200:G200"/>
    <mergeCell ref="F201:G201"/>
    <mergeCell ref="F202:G202"/>
    <mergeCell ref="F193:G193"/>
    <mergeCell ref="F194:G194"/>
    <mergeCell ref="F195:G195"/>
    <mergeCell ref="F196:G196"/>
    <mergeCell ref="F197:G197"/>
    <mergeCell ref="F208:G208"/>
    <mergeCell ref="F209:G209"/>
    <mergeCell ref="F210:G210"/>
    <mergeCell ref="F211:G211"/>
    <mergeCell ref="F212:G212"/>
    <mergeCell ref="F203:G203"/>
    <mergeCell ref="F204:G204"/>
    <mergeCell ref="F205:G205"/>
    <mergeCell ref="F206:G206"/>
    <mergeCell ref="F207:G207"/>
    <mergeCell ref="F218:G218"/>
    <mergeCell ref="F219:G219"/>
    <mergeCell ref="F220:G220"/>
    <mergeCell ref="F221:G221"/>
    <mergeCell ref="F222:G222"/>
    <mergeCell ref="F213:G213"/>
    <mergeCell ref="F214:G214"/>
    <mergeCell ref="F215:G215"/>
    <mergeCell ref="F216:G216"/>
    <mergeCell ref="F217:G217"/>
    <mergeCell ref="F228:G228"/>
    <mergeCell ref="F229:G229"/>
    <mergeCell ref="F230:G230"/>
    <mergeCell ref="F231:G231"/>
    <mergeCell ref="F232:G232"/>
    <mergeCell ref="F223:G223"/>
    <mergeCell ref="F224:G224"/>
    <mergeCell ref="F225:G225"/>
    <mergeCell ref="F226:G226"/>
    <mergeCell ref="F227:G227"/>
    <mergeCell ref="F238:G238"/>
    <mergeCell ref="F239:G239"/>
    <mergeCell ref="F240:G240"/>
    <mergeCell ref="F241:G241"/>
    <mergeCell ref="F242:G242"/>
    <mergeCell ref="F233:G233"/>
    <mergeCell ref="F234:G234"/>
    <mergeCell ref="F235:G235"/>
    <mergeCell ref="F236:G236"/>
    <mergeCell ref="F237:G237"/>
    <mergeCell ref="F248:G248"/>
    <mergeCell ref="F249:G249"/>
    <mergeCell ref="F250:G250"/>
    <mergeCell ref="F251:G251"/>
    <mergeCell ref="F252:G252"/>
    <mergeCell ref="F243:G243"/>
    <mergeCell ref="F244:G244"/>
    <mergeCell ref="F245:G245"/>
    <mergeCell ref="F246:G246"/>
    <mergeCell ref="F247:G247"/>
    <mergeCell ref="F258:G258"/>
    <mergeCell ref="F259:G259"/>
    <mergeCell ref="F260:G260"/>
    <mergeCell ref="F261:G261"/>
    <mergeCell ref="F262:G262"/>
    <mergeCell ref="F253:G253"/>
    <mergeCell ref="F254:G254"/>
    <mergeCell ref="F255:G255"/>
    <mergeCell ref="F256:G256"/>
    <mergeCell ref="F257:G257"/>
    <mergeCell ref="F268:G268"/>
    <mergeCell ref="F269:G269"/>
    <mergeCell ref="F270:G270"/>
    <mergeCell ref="F271:G271"/>
    <mergeCell ref="F272:G272"/>
    <mergeCell ref="F263:G263"/>
    <mergeCell ref="F264:G264"/>
    <mergeCell ref="F265:G265"/>
    <mergeCell ref="F266:G266"/>
    <mergeCell ref="F267:G267"/>
    <mergeCell ref="F278:G278"/>
    <mergeCell ref="F279:G279"/>
    <mergeCell ref="F280:G280"/>
    <mergeCell ref="F281:G281"/>
    <mergeCell ref="F282:G282"/>
    <mergeCell ref="F273:G273"/>
    <mergeCell ref="F274:G274"/>
    <mergeCell ref="F275:G275"/>
    <mergeCell ref="F276:G276"/>
    <mergeCell ref="F277:G277"/>
    <mergeCell ref="F288:G288"/>
    <mergeCell ref="F289:G289"/>
    <mergeCell ref="F290:G290"/>
    <mergeCell ref="F291:G291"/>
    <mergeCell ref="F292:G292"/>
    <mergeCell ref="F283:G283"/>
    <mergeCell ref="F284:G284"/>
    <mergeCell ref="F285:G285"/>
    <mergeCell ref="F286:G286"/>
    <mergeCell ref="F287:G287"/>
    <mergeCell ref="F298:G298"/>
    <mergeCell ref="F299:G299"/>
    <mergeCell ref="F300:G300"/>
    <mergeCell ref="F301:G301"/>
    <mergeCell ref="F302:G302"/>
    <mergeCell ref="F293:G293"/>
    <mergeCell ref="F294:G294"/>
    <mergeCell ref="F295:G295"/>
    <mergeCell ref="F296:G296"/>
    <mergeCell ref="F297:G297"/>
    <mergeCell ref="F308:G308"/>
    <mergeCell ref="F309:G309"/>
    <mergeCell ref="F310:G310"/>
    <mergeCell ref="F311:G311"/>
    <mergeCell ref="F312:G312"/>
    <mergeCell ref="F303:G303"/>
    <mergeCell ref="F304:G304"/>
    <mergeCell ref="F305:G305"/>
    <mergeCell ref="F306:G306"/>
    <mergeCell ref="F307:G307"/>
    <mergeCell ref="F318:G318"/>
    <mergeCell ref="F319:G319"/>
    <mergeCell ref="F320:G320"/>
    <mergeCell ref="F321:G321"/>
    <mergeCell ref="F322:G322"/>
    <mergeCell ref="F313:G313"/>
    <mergeCell ref="F314:G314"/>
    <mergeCell ref="F315:G315"/>
    <mergeCell ref="F316:G316"/>
    <mergeCell ref="F317:G317"/>
    <mergeCell ref="F328:G328"/>
    <mergeCell ref="F329:G329"/>
    <mergeCell ref="F330:G330"/>
    <mergeCell ref="F331:G331"/>
    <mergeCell ref="F332:G332"/>
    <mergeCell ref="F323:G323"/>
    <mergeCell ref="F324:G324"/>
    <mergeCell ref="F325:G325"/>
    <mergeCell ref="F326:G326"/>
    <mergeCell ref="F327:G327"/>
    <mergeCell ref="F338:G338"/>
    <mergeCell ref="F339:G339"/>
    <mergeCell ref="F340:G340"/>
    <mergeCell ref="F341:G341"/>
    <mergeCell ref="F342:G342"/>
    <mergeCell ref="F333:G333"/>
    <mergeCell ref="F334:G334"/>
    <mergeCell ref="F335:G335"/>
    <mergeCell ref="F336:G336"/>
    <mergeCell ref="F337:G337"/>
    <mergeCell ref="F348:G348"/>
    <mergeCell ref="F349:G349"/>
    <mergeCell ref="F350:G350"/>
    <mergeCell ref="F351:G351"/>
    <mergeCell ref="F352:G352"/>
    <mergeCell ref="F343:G343"/>
    <mergeCell ref="F344:G344"/>
    <mergeCell ref="F345:G345"/>
    <mergeCell ref="F346:G346"/>
    <mergeCell ref="F347:G347"/>
    <mergeCell ref="F358:G358"/>
    <mergeCell ref="F359:G359"/>
    <mergeCell ref="F360:G360"/>
    <mergeCell ref="F361:G361"/>
    <mergeCell ref="F362:G362"/>
    <mergeCell ref="F353:G353"/>
    <mergeCell ref="F354:G354"/>
    <mergeCell ref="F355:G355"/>
    <mergeCell ref="F356:G356"/>
    <mergeCell ref="F357:G357"/>
    <mergeCell ref="F368:G368"/>
    <mergeCell ref="F369:G369"/>
    <mergeCell ref="F370:G370"/>
    <mergeCell ref="F371:G371"/>
    <mergeCell ref="F372:G372"/>
    <mergeCell ref="F363:G363"/>
    <mergeCell ref="F364:G364"/>
    <mergeCell ref="F365:G365"/>
    <mergeCell ref="F366:G366"/>
    <mergeCell ref="F367:G367"/>
    <mergeCell ref="F378:G378"/>
    <mergeCell ref="F379:G379"/>
    <mergeCell ref="F380:G380"/>
    <mergeCell ref="F381:G381"/>
    <mergeCell ref="F382:G382"/>
    <mergeCell ref="F373:G373"/>
    <mergeCell ref="F374:G374"/>
    <mergeCell ref="F375:G375"/>
    <mergeCell ref="F376:G376"/>
    <mergeCell ref="F377:G377"/>
    <mergeCell ref="F388:G388"/>
    <mergeCell ref="F389:G389"/>
    <mergeCell ref="F390:G390"/>
    <mergeCell ref="F391:G391"/>
    <mergeCell ref="F392:G392"/>
    <mergeCell ref="F383:G383"/>
    <mergeCell ref="F384:G384"/>
    <mergeCell ref="F385:G385"/>
    <mergeCell ref="F386:G386"/>
    <mergeCell ref="F387:G387"/>
    <mergeCell ref="F398:G398"/>
    <mergeCell ref="F399:G399"/>
    <mergeCell ref="F400:G400"/>
    <mergeCell ref="F401:G401"/>
    <mergeCell ref="F402:G402"/>
    <mergeCell ref="F393:G393"/>
    <mergeCell ref="F394:G394"/>
    <mergeCell ref="F395:G395"/>
    <mergeCell ref="F396:G396"/>
    <mergeCell ref="F397:G397"/>
    <mergeCell ref="F408:G408"/>
    <mergeCell ref="F409:G409"/>
    <mergeCell ref="F410:G410"/>
    <mergeCell ref="F411:G411"/>
    <mergeCell ref="F412:G412"/>
    <mergeCell ref="F403:G403"/>
    <mergeCell ref="F404:G404"/>
    <mergeCell ref="F405:G405"/>
    <mergeCell ref="F406:G406"/>
    <mergeCell ref="F407:G407"/>
    <mergeCell ref="F418:G418"/>
    <mergeCell ref="F419:G419"/>
    <mergeCell ref="F420:G420"/>
    <mergeCell ref="F421:G421"/>
    <mergeCell ref="F422:G422"/>
    <mergeCell ref="F413:G413"/>
    <mergeCell ref="F414:G414"/>
    <mergeCell ref="F415:G415"/>
    <mergeCell ref="F416:G416"/>
    <mergeCell ref="F417:G417"/>
    <mergeCell ref="F428:G428"/>
    <mergeCell ref="F429:G429"/>
    <mergeCell ref="F430:G430"/>
    <mergeCell ref="F431:G431"/>
    <mergeCell ref="F432:G432"/>
    <mergeCell ref="F423:G423"/>
    <mergeCell ref="F424:G424"/>
    <mergeCell ref="F425:G425"/>
    <mergeCell ref="F426:G426"/>
    <mergeCell ref="F427:G427"/>
    <mergeCell ref="F438:G438"/>
    <mergeCell ref="F439:G439"/>
    <mergeCell ref="F440:G440"/>
    <mergeCell ref="F441:G441"/>
    <mergeCell ref="F442:G442"/>
    <mergeCell ref="F433:G433"/>
    <mergeCell ref="F434:G434"/>
    <mergeCell ref="F435:G435"/>
    <mergeCell ref="F436:G436"/>
    <mergeCell ref="F437:G437"/>
    <mergeCell ref="F448:G448"/>
    <mergeCell ref="F449:G449"/>
    <mergeCell ref="F450:G450"/>
    <mergeCell ref="F451:G451"/>
    <mergeCell ref="F452:G452"/>
    <mergeCell ref="F443:G443"/>
    <mergeCell ref="F444:G444"/>
    <mergeCell ref="F445:G445"/>
    <mergeCell ref="F446:G446"/>
    <mergeCell ref="F447:G447"/>
    <mergeCell ref="F458:G458"/>
    <mergeCell ref="F459:G459"/>
    <mergeCell ref="F460:G460"/>
    <mergeCell ref="F461:G461"/>
    <mergeCell ref="F462:G462"/>
    <mergeCell ref="F453:G453"/>
    <mergeCell ref="F454:G454"/>
    <mergeCell ref="F455:G455"/>
    <mergeCell ref="F456:G456"/>
    <mergeCell ref="F457:G457"/>
    <mergeCell ref="F468:G468"/>
    <mergeCell ref="F469:G469"/>
    <mergeCell ref="F470:G470"/>
    <mergeCell ref="F471:G471"/>
    <mergeCell ref="F472:G472"/>
    <mergeCell ref="F463:G463"/>
    <mergeCell ref="F464:G464"/>
    <mergeCell ref="F465:G465"/>
    <mergeCell ref="F466:G466"/>
    <mergeCell ref="F467:G467"/>
    <mergeCell ref="F493:G493"/>
    <mergeCell ref="F494:G494"/>
    <mergeCell ref="F488:G488"/>
    <mergeCell ref="F489:G489"/>
    <mergeCell ref="F490:G490"/>
    <mergeCell ref="F491:G491"/>
    <mergeCell ref="F492:G492"/>
    <mergeCell ref="F483:G483"/>
    <mergeCell ref="F484:G484"/>
    <mergeCell ref="F485:G485"/>
    <mergeCell ref="F486:G486"/>
    <mergeCell ref="F487:G487"/>
    <mergeCell ref="F478:G478"/>
    <mergeCell ref="F479:G479"/>
    <mergeCell ref="F480:G480"/>
    <mergeCell ref="F481:G481"/>
    <mergeCell ref="F482:G482"/>
    <mergeCell ref="F473:G473"/>
    <mergeCell ref="F474:G474"/>
    <mergeCell ref="F475:G475"/>
    <mergeCell ref="F476:G476"/>
    <mergeCell ref="F477:G477"/>
  </mergeCells>
  <dataValidations count="2">
    <dataValidation type="list" allowBlank="1" showInputMessage="1" showErrorMessage="1" sqref="A8" xr:uid="{00000000-0002-0000-0400-000000000000}">
      <formula1>PmtsPerYear</formula1>
    </dataValidation>
    <dataValidation type="list" allowBlank="1" errorTitle="Invalid Value Entered" error="Please select a value from the dropdown." sqref="A6" xr:uid="{00000000-0002-0000-0400-000001000000}">
      <formula1>DefPeriodList</formula1>
    </dataValidation>
  </dataValidations>
  <printOptions gridLines="1"/>
  <pageMargins left="0.25" right="0.25" top="0.5" bottom="0.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B7"/>
  <sheetViews>
    <sheetView showGridLines="0" showRowColHeaders="0" workbookViewId="0">
      <selection activeCell="B2" sqref="B2"/>
    </sheetView>
  </sheetViews>
  <sheetFormatPr defaultRowHeight="14.5" x14ac:dyDescent="0.35"/>
  <cols>
    <col min="1" max="1" width="14.90625" customWidth="1"/>
    <col min="2" max="2" width="16.6328125" customWidth="1"/>
  </cols>
  <sheetData>
    <row r="1" spans="1:2" x14ac:dyDescent="0.35">
      <c r="A1" s="8" t="s">
        <v>17</v>
      </c>
      <c r="B1" s="8" t="s">
        <v>18</v>
      </c>
    </row>
    <row r="2" spans="1:2" x14ac:dyDescent="0.35">
      <c r="A2" s="8">
        <v>0</v>
      </c>
      <c r="B2" s="8">
        <v>1</v>
      </c>
    </row>
    <row r="3" spans="1:2" x14ac:dyDescent="0.35">
      <c r="A3" s="8">
        <v>1</v>
      </c>
      <c r="B3" s="8">
        <v>2</v>
      </c>
    </row>
    <row r="4" spans="1:2" x14ac:dyDescent="0.35">
      <c r="A4" s="8">
        <v>2</v>
      </c>
      <c r="B4" s="8">
        <v>3</v>
      </c>
    </row>
    <row r="5" spans="1:2" x14ac:dyDescent="0.35">
      <c r="A5" s="8">
        <v>3</v>
      </c>
      <c r="B5" s="8">
        <v>4</v>
      </c>
    </row>
    <row r="6" spans="1:2" x14ac:dyDescent="0.35">
      <c r="A6" s="8">
        <v>4</v>
      </c>
      <c r="B6" s="8">
        <v>6</v>
      </c>
    </row>
    <row r="7" spans="1:2" x14ac:dyDescent="0.35">
      <c r="A7" s="8">
        <v>5</v>
      </c>
      <c r="B7" s="8">
        <v>12</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2A3F28C7D7494082DA8952AE65A816" ma:contentTypeVersion="39" ma:contentTypeDescription="Create a new document." ma:contentTypeScope="" ma:versionID="082299c5b6ef4a8538bd14380533a818">
  <xsd:schema xmlns:xsd="http://www.w3.org/2001/XMLSchema" xmlns:xs="http://www.w3.org/2001/XMLSchema" xmlns:p="http://schemas.microsoft.com/office/2006/metadata/properties" xmlns:ns1="http://schemas.microsoft.com/sharepoint/v3" xmlns:ns2="BBB59ED3-9624-4C26-B2CA-FFE248A903AE" xmlns:ns3="bbb59ed3-9624-4c26-b2ca-ffe248a903ae" xmlns:ns4="9af547bf-4fb7-4832-91ac-b124e1d3afd7" xmlns:ns5="http://schemas.microsoft.com/sharepoint/v4" xmlns:ns6="3a0655e6-158f-46f0-baad-8d07e55a30a0" xmlns:ns7="73fb875a-8af9-4255-b008-0995492d31cd" targetNamespace="http://schemas.microsoft.com/office/2006/metadata/properties" ma:root="true" ma:fieldsID="d07b04d0e70c2d34c695cded7df77d31" ns1:_="" ns2:_="" ns3:_="" ns4:_="" ns5:_="" ns6:_="" ns7:_="">
    <xsd:import namespace="http://schemas.microsoft.com/sharepoint/v3"/>
    <xsd:import namespace="BBB59ED3-9624-4C26-B2CA-FFE248A903AE"/>
    <xsd:import namespace="bbb59ed3-9624-4c26-b2ca-ffe248a903ae"/>
    <xsd:import namespace="9af547bf-4fb7-4832-91ac-b124e1d3afd7"/>
    <xsd:import namespace="http://schemas.microsoft.com/sharepoint/v4"/>
    <xsd:import namespace="3a0655e6-158f-46f0-baad-8d07e55a30a0"/>
    <xsd:import namespace="73fb875a-8af9-4255-b008-0995492d31cd"/>
    <xsd:element name="properties">
      <xsd:complexType>
        <xsd:sequence>
          <xsd:element name="documentManagement">
            <xsd:complexType>
              <xsd:all>
                <xsd:element ref="ns2:PDF" minOccurs="0"/>
                <xsd:element ref="ns3:Date" minOccurs="0"/>
                <xsd:element ref="ns4:Regulation" minOccurs="0"/>
                <xsd:element ref="ns4:SI_x0020_Title" minOccurs="0"/>
                <xsd:element ref="ns1:_ModerationComments" minOccurs="0"/>
                <xsd:element ref="ns1:File_x0020_Type" minOccurs="0"/>
                <xsd:element ref="ns1:HTML_x0020_File_x0020_Type" minOccurs="0"/>
                <xsd:element ref="ns1:_SourceUrl" minOccurs="0"/>
                <xsd:element ref="ns1:_SharedFileIndex"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MetaInfo" minOccurs="0"/>
                <xsd:element ref="ns1:_Level" minOccurs="0"/>
                <xsd:element ref="ns1:_IsCurrentVersion"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DocConcurrencyNumber" minOccurs="0"/>
                <xsd:element ref="ns5:IconOverlay" minOccurs="0"/>
                <xsd:element ref="ns6:SharedWithUsers" minOccurs="0"/>
                <xsd:element ref="ns6:SharedWithDetails" minOccurs="0"/>
                <xsd:element ref="ns4:MediaServiceObjectDetectorVersions" minOccurs="0"/>
                <xsd:element ref="ns4:MediaServiceGenerationTime" minOccurs="0"/>
                <xsd:element ref="ns4:MediaServiceEventHashCode" minOccurs="0"/>
                <xsd:element ref="ns4:lcf76f155ced4ddcb4097134ff3c332f" minOccurs="0"/>
                <xsd:element ref="ns7: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12" nillable="true" ma:displayName="Approver Comments" ma:hidden="true" ma:internalName="_ModerationComments" ma:readOnly="true">
      <xsd:simpleType>
        <xsd:restriction base="dms:Note"/>
      </xsd:simpleType>
    </xsd:element>
    <xsd:element name="File_x0020_Type" ma:index="13" nillable="true" ma:displayName="File Type" ma:hidden="true" ma:internalName="File_x0020_Type" ma:readOnly="true">
      <xsd:simpleType>
        <xsd:restriction base="dms:Text"/>
      </xsd:simpleType>
    </xsd:element>
    <xsd:element name="HTML_x0020_File_x0020_Type" ma:index="14" nillable="true" ma:displayName="HTML File Type" ma:hidden="true" ma:internalName="HTML_x0020_File_x0020_Type" ma:readOnly="true">
      <xsd:simpleType>
        <xsd:restriction base="dms:Text"/>
      </xsd:simpleType>
    </xsd:element>
    <xsd:element name="_SourceUrl" ma:index="15" nillable="true" ma:displayName="Source URL" ma:hidden="true" ma:internalName="_SourceUrl">
      <xsd:simpleType>
        <xsd:restriction base="dms:Text"/>
      </xsd:simpleType>
    </xsd:element>
    <xsd:element name="_SharedFileIndex" ma:index="16" nillable="true" ma:displayName="Shared File Index" ma:hidden="true" ma:internalName="_SharedFileIndex">
      <xsd:simpleType>
        <xsd:restriction base="dms:Text"/>
      </xsd:simpleType>
    </xsd:element>
    <xsd:element name="ContentTypeId" ma:index="17" nillable="true" ma:displayName="Content Type ID" ma:hidden="true" ma:internalName="ContentTypeId" ma:readOnly="true">
      <xsd:simpleType>
        <xsd:restriction base="dms:Unknown"/>
      </xsd:simpleType>
    </xsd:element>
    <xsd:element name="TemplateUrl" ma:index="18" nillable="true" ma:displayName="Template Link" ma:hidden="true" ma:internalName="TemplateUrl">
      <xsd:simpleType>
        <xsd:restriction base="dms:Text"/>
      </xsd:simpleType>
    </xsd:element>
    <xsd:element name="xd_ProgID" ma:index="19" nillable="true" ma:displayName="HTML File Link" ma:hidden="true" ma:internalName="xd_ProgID">
      <xsd:simpleType>
        <xsd:restriction base="dms:Text"/>
      </xsd:simpleType>
    </xsd:element>
    <xsd:element name="xd_Signature" ma:index="20" nillable="true" ma:displayName="Is Signed" ma:hidden="true" ma:internalName="xd_Signature" ma:readOnly="true">
      <xsd:simpleType>
        <xsd:restriction base="dms:Boolean"/>
      </xsd:simpleType>
    </xsd:element>
    <xsd:element name="ID" ma:index="21" nillable="true" ma:displayName="ID" ma:internalName="ID" ma:readOnly="false">
      <xsd:simpleType>
        <xsd:restriction base="dms:Unknown"/>
      </xsd:simpleType>
    </xsd:element>
    <xsd:element name="Author" ma:index="22" nillable="true" ma:displayName="Created By" ma:list="UserInfo" ma:internalName="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3" nillable="true" ma:displayName="Modified By" ma:list="UserInfo" ma:internalName="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4" nillable="true" ma:displayName="Has Copy Destinations" ma:hidden="true" ma:internalName="_HasCopyDestinations" ma:readOnly="true">
      <xsd:simpleType>
        <xsd:restriction base="dms:Boolean"/>
      </xsd:simpleType>
    </xsd:element>
    <xsd:element name="_CopySource" ma:index="25" nillable="true" ma:displayName="Copy Source" ma:internalName="_CopySource" ma:readOnly="false">
      <xsd:simpleType>
        <xsd:restriction base="dms:Text"/>
      </xsd:simpleType>
    </xsd:element>
    <xsd:element name="_ModerationStatus" ma:index="26" nillable="true" ma:displayName="Approval Status" ma:default="0" ma:hidden="true" ma:internalName="_ModerationStatus" ma:readOnly="true">
      <xsd:simpleType>
        <xsd:restriction base="dms:Unknown"/>
      </xsd:simpleType>
    </xsd:element>
    <xsd:element name="FileRef" ma:index="27" nillable="true" ma:displayName="URL Path" ma:hidden="true" ma:list="Docs" ma:internalName="FileRef" ma:readOnly="true" ma:showField="FullUrl">
      <xsd:simpleType>
        <xsd:restriction base="dms:Lookup"/>
      </xsd:simpleType>
    </xsd:element>
    <xsd:element name="FileDirRef" ma:index="28" nillable="true" ma:displayName="Path" ma:hidden="true" ma:list="Docs" ma:internalName="FileDirRef" ma:readOnly="true" ma:showField="DirName">
      <xsd:simpleType>
        <xsd:restriction base="dms:Lookup"/>
      </xsd:simpleType>
    </xsd:element>
    <xsd:element name="Last_x0020_Modified" ma:index="29" nillable="true" ma:displayName="Modified" ma:format="TRUE" ma:hidden="true" ma:list="Docs" ma:internalName="Last_x0020_Modified" ma:readOnly="true" ma:showField="TimeLastModified">
      <xsd:simpleType>
        <xsd:restriction base="dms:Lookup"/>
      </xsd:simpleType>
    </xsd:element>
    <xsd:element name="Created_x0020_Date" ma:index="30" nillable="true" ma:displayName="Created" ma:format="TRUE" ma:hidden="true" ma:list="Docs" ma:internalName="Created_x0020_Date" ma:readOnly="true" ma:showField="TimeCreated">
      <xsd:simpleType>
        <xsd:restriction base="dms:Lookup"/>
      </xsd:simpleType>
    </xsd:element>
    <xsd:element name="File_x0020_Size" ma:index="31" nillable="true" ma:displayName="File Size" ma:format="TRUE" ma:hidden="true" ma:list="Docs" ma:internalName="File_x0020_Size" ma:readOnly="true" ma:showField="SizeInKB">
      <xsd:simpleType>
        <xsd:restriction base="dms:Lookup"/>
      </xsd:simpleType>
    </xsd:element>
    <xsd:element name="FSObjType" ma:index="32" nillable="true" ma:displayName="Item Type" ma:hidden="true" ma:list="Docs" ma:internalName="FSObjType" ma:readOnly="true" ma:showField="FSType">
      <xsd:simpleType>
        <xsd:restriction base="dms:Lookup"/>
      </xsd:simpleType>
    </xsd:element>
    <xsd:element name="SortBehavior" ma:index="33" nillable="true" ma:displayName="Sort Type" ma:hidden="true" ma:list="Docs" ma:internalName="SortBehavior" ma:readOnly="true" ma:showField="SortBehavior">
      <xsd:simpleType>
        <xsd:restriction base="dms:Lookup"/>
      </xsd:simpleType>
    </xsd:element>
    <xsd:element name="CheckedOutUserId" ma:index="35" nillable="true" ma:displayName="ID of the User who has the item Checked Out" ma:hidden="true" ma:list="Docs" ma:internalName="CheckedOutUserId" ma:readOnly="true" ma:showField="CheckoutUserId">
      <xsd:simpleType>
        <xsd:restriction base="dms:Lookup"/>
      </xsd:simpleType>
    </xsd:element>
    <xsd:element name="IsCheckedoutToLocal" ma:index="36" nillable="true" ma:displayName="Is Checked out to local" ma:hidden="true" ma:list="Docs" ma:internalName="IsCheckedoutToLocal" ma:readOnly="true" ma:showField="IsCheckoutToLocal">
      <xsd:simpleType>
        <xsd:restriction base="dms:Lookup"/>
      </xsd:simpleType>
    </xsd:element>
    <xsd:element name="CheckoutUser" ma:index="37" nillable="true" ma:displayName="Checked Out To" ma:hidden="true" ma:list="UserInfo" ma:internalName="CheckoutUs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8" nillable="true" ma:displayName="Unique Id" ma:hidden="true" ma:list="Docs" ma:internalName="UniqueId" ma:readOnly="true" ma:showField="UniqueId">
      <xsd:simpleType>
        <xsd:restriction base="dms:Lookup"/>
      </xsd:simpleType>
    </xsd:element>
    <xsd:element name="SyncClientId" ma:index="39" nillable="true" ma:displayName="Client Id" ma:hidden="true" ma:list="Docs" ma:internalName="SyncClientId" ma:readOnly="true" ma:showField="SyncClientId">
      <xsd:simpleType>
        <xsd:restriction base="dms:Lookup"/>
      </xsd:simpleType>
    </xsd:element>
    <xsd:element name="ProgId" ma:index="40" nillable="true" ma:displayName="ProgId" ma:hidden="true" ma:list="Docs" ma:internalName="ProgId" ma:readOnly="true" ma:showField="ProgId">
      <xsd:simpleType>
        <xsd:restriction base="dms:Lookup"/>
      </xsd:simpleType>
    </xsd:element>
    <xsd:element name="ScopeId" ma:index="41" nillable="true" ma:displayName="ScopeId" ma:hidden="true" ma:list="Docs" ma:internalName="ScopeId" ma:readOnly="true" ma:showField="ScopeId">
      <xsd:simpleType>
        <xsd:restriction base="dms:Lookup"/>
      </xsd:simpleType>
    </xsd:element>
    <xsd:element name="VirusStatus" ma:index="42" nillable="true" ma:displayName="Virus Status" ma:format="TRUE" ma:hidden="true" ma:list="Docs" ma:internalName="VirusStatus" ma:readOnly="true" ma:showField="Size">
      <xsd:simpleType>
        <xsd:restriction base="dms:Lookup"/>
      </xsd:simpleType>
    </xsd:element>
    <xsd:element name="CheckedOutTitle" ma:index="43" nillable="true" ma:displayName="Checked Out To" ma:format="TRUE" ma:hidden="true" ma:list="Docs" ma:internalName="CheckedOutTitle" ma:readOnly="true" ma:showField="CheckedOutTitle">
      <xsd:simpleType>
        <xsd:restriction base="dms:Lookup"/>
      </xsd:simpleType>
    </xsd:element>
    <xsd:element name="MetaInfo" ma:index="56" nillable="true" ma:displayName="Property Bag" ma:hidden="true" ma:list="Docs" ma:internalName="MetaInfo" ma:showField="MetaInfo">
      <xsd:simpleType>
        <xsd:restriction base="dms:Lookup"/>
      </xsd:simpleType>
    </xsd:element>
    <xsd:element name="_Level" ma:index="57" nillable="true" ma:displayName="Level" ma:hidden="true" ma:internalName="_Level" ma:readOnly="true">
      <xsd:simpleType>
        <xsd:restriction base="dms:Unknown"/>
      </xsd:simpleType>
    </xsd:element>
    <xsd:element name="_IsCurrentVersion" ma:index="58" nillable="true" ma:displayName="Is Current Version" ma:hidden="true" ma:internalName="_IsCurrentVersion" ma:readOnly="true">
      <xsd:simpleType>
        <xsd:restriction base="dms:Boolean"/>
      </xsd:simpleType>
    </xsd:element>
    <xsd:element name="owshiddenversion" ma:index="61" nillable="true" ma:displayName="owshiddenversion" ma:hidden="true" ma:internalName="owshiddenversion" ma:readOnly="true">
      <xsd:simpleType>
        <xsd:restriction base="dms:Unknown"/>
      </xsd:simpleType>
    </xsd:element>
    <xsd:element name="_UIVersion" ma:index="62" nillable="true" ma:displayName="UI Version" ma:hidden="true" ma:internalName="_UIVersion" ma:readOnly="true">
      <xsd:simpleType>
        <xsd:restriction base="dms:Unknown"/>
      </xsd:simpleType>
    </xsd:element>
    <xsd:element name="_UIVersionString" ma:index="63" nillable="true" ma:displayName="Version" ma:internalName="_UIVersionString" ma:readOnly="false">
      <xsd:simpleType>
        <xsd:restriction base="dms:Text"/>
      </xsd:simpleType>
    </xsd:element>
    <xsd:element name="InstanceID" ma:index="64" nillable="true" ma:displayName="Instance ID" ma:hidden="true" ma:internalName="InstanceID" ma:readOnly="true">
      <xsd:simpleType>
        <xsd:restriction base="dms:Unknown"/>
      </xsd:simpleType>
    </xsd:element>
    <xsd:element name="Order" ma:index="65" nillable="true" ma:displayName="Order" ma:hidden="true" ma:internalName="Order">
      <xsd:simpleType>
        <xsd:restriction base="dms:Number"/>
      </xsd:simpleType>
    </xsd:element>
    <xsd:element name="GUID" ma:index="66" nillable="true" ma:displayName="GUID" ma:hidden="true" ma:internalName="GUID" ma:readOnly="true">
      <xsd:simpleType>
        <xsd:restriction base="dms:Unknown"/>
      </xsd:simpleType>
    </xsd:element>
    <xsd:element name="WorkflowVersion" ma:index="67" nillable="true" ma:displayName="Workflow Version" ma:hidden="true" ma:internalName="WorkflowVersion" ma:readOnly="true">
      <xsd:simpleType>
        <xsd:restriction base="dms:Unknown"/>
      </xsd:simpleType>
    </xsd:element>
    <xsd:element name="WorkflowInstanceID" ma:index="68" nillable="true" ma:displayName="Workflow Instance ID" ma:hidden="true" ma:internalName="WorkflowInstanceID" ma:readOnly="true">
      <xsd:simpleType>
        <xsd:restriction base="dms:Unknown"/>
      </xsd:simpleType>
    </xsd:element>
    <xsd:element name="DocConcurrencyNumber" ma:index="69" nillable="true" ma:displayName="Document Concurrency Number"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BB59ED3-9624-4C26-B2CA-FFE248A903AE" elementFormDefault="qualified">
    <xsd:import namespace="http://schemas.microsoft.com/office/2006/documentManagement/types"/>
    <xsd:import namespace="http://schemas.microsoft.com/office/infopath/2007/PartnerControls"/>
    <xsd:element name="PDF" ma:index="4" nillable="true" ma:displayName="PDF" ma:internalName="PDF">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b59ed3-9624-4c26-b2ca-ffe248a903ae" elementFormDefault="qualified">
    <xsd:import namespace="http://schemas.microsoft.com/office/2006/documentManagement/types"/>
    <xsd:import namespace="http://schemas.microsoft.com/office/infopath/2007/PartnerControls"/>
    <xsd:element name="Date" ma:index="5"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f547bf-4fb7-4832-91ac-b124e1d3afd7" elementFormDefault="qualified">
    <xsd:import namespace="http://schemas.microsoft.com/office/2006/documentManagement/types"/>
    <xsd:import namespace="http://schemas.microsoft.com/office/infopath/2007/PartnerControls"/>
    <xsd:element name="Regulation" ma:index="6" nillable="true" ma:displayName="Regulation" ma:default="" ma:internalName="Regulation">
      <xsd:simpleType>
        <xsd:restriction base="dms:Note">
          <xsd:maxLength value="255"/>
        </xsd:restriction>
      </xsd:simpleType>
    </xsd:element>
    <xsd:element name="SI_x0020_Title" ma:index="7" nillable="true" ma:displayName="SI Title" ma:internalName="SI_x0020_Title">
      <xsd:simpleType>
        <xsd:restriction base="dms:Note"/>
      </xsd:simpleType>
    </xsd:element>
    <xsd:element name="MediaServiceObjectDetectorVersions" ma:index="75" nillable="true" ma:displayName="MediaServiceObjectDetectorVersions" ma:hidden="true" ma:indexed="true" ma:internalName="MediaServiceObjectDetectorVersions"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element name="MediaServiceEventHashCode" ma:index="77" nillable="true" ma:displayName="MediaServiceEventHashCode" ma:hidden="true" ma:internalName="MediaServiceEventHashCode" ma:readOnly="true">
      <xsd:simpleType>
        <xsd:restriction base="dms:Text"/>
      </xsd:simpleType>
    </xsd:element>
    <xsd:element name="lcf76f155ced4ddcb4097134ff3c332f" ma:index="79"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0655e6-158f-46f0-baad-8d07e55a30a0" elementFormDefault="qualified">
    <xsd:import namespace="http://schemas.microsoft.com/office/2006/documentManagement/types"/>
    <xsd:import namespace="http://schemas.microsoft.com/office/infopath/2007/PartnerControls"/>
    <xsd:element name="SharedWithUsers" ma:index="7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80" nillable="true" ma:displayName="Taxonomy Catch All Column" ma:hidden="true" ma:list="{294073f7-3f50-402b-bdd6-d5f62c2e102b}" ma:internalName="TaxCatchAll" ma:showField="CatchAllData" ma:web="3a0655e6-158f-46f0-baad-8d07e55a30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 xmlns="BBB59ED3-9624-4C26-B2CA-FFE248A903AE" xsi:nil="true"/>
    <Order xmlns="http://schemas.microsoft.com/sharepoint/v3" xsi:nil="true"/>
    <MetaInfo xmlns="http://schemas.microsoft.com/sharepoint/v3" xsi:nil="true"/>
    <xd_ProgID xmlns="http://schemas.microsoft.com/sharepoint/v3" xsi:nil="true"/>
    <ContentTypeId xmlns="http://schemas.microsoft.com/sharepoint/v3">0x010100A92A3F28C7D7494082DA8952AE65A816</ContentTypeId>
    <_SourceUrl xmlns="http://schemas.microsoft.com/sharepoint/v3" xsi:nil="true"/>
    <Date xmlns="bbb59ed3-9624-4c26-b2ca-ffe248a903ae" xsi:nil="true"/>
    <_SharedFileIndex xmlns="http://schemas.microsoft.com/sharepoint/v3" xsi:nil="true"/>
    <TemplateUrl xmlns="http://schemas.microsoft.com/sharepoint/v3" xsi:nil="true"/>
    <CheckoutUser xmlns="http://schemas.microsoft.com/sharepoint/v3">
      <UserInfo>
        <DisplayName/>
        <AccountId xsi:nil="true"/>
        <AccountType/>
      </UserInfo>
    </CheckoutUser>
    <Editor xmlns="http://schemas.microsoft.com/sharepoint/v3">
      <UserInfo>
        <DisplayName/>
        <AccountId xsi:nil="true"/>
        <AccountType/>
      </UserInfo>
    </Editor>
    <IconOverlay xmlns="http://schemas.microsoft.com/sharepoint/v4" xsi:nil="true"/>
    <ID xmlns="http://schemas.microsoft.com/sharepoint/v3" xsi:nil="true"/>
    <_CopySource xmlns="http://schemas.microsoft.com/sharepoint/v3" xsi:nil="true"/>
    <Regulation xmlns="9af547bf-4fb7-4832-91ac-b124e1d3afd7" xsi:nil="true"/>
    <_UIVersionString xmlns="http://schemas.microsoft.com/sharepoint/v3" xsi:nil="true"/>
    <Author xmlns="http://schemas.microsoft.com/sharepoint/v3">
      <UserInfo>
        <DisplayName/>
        <AccountId xsi:nil="true"/>
        <AccountType/>
      </UserInfo>
    </Author>
    <SI_x0020_Title xmlns="9af547bf-4fb7-4832-91ac-b124e1d3afd7" xsi:nil="true"/>
    <lcf76f155ced4ddcb4097134ff3c332f xmlns="9af547bf-4fb7-4832-91ac-b124e1d3afd7">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9387F0E4-3CEC-4330-810D-78082A63D22F}">
  <ds:schemaRefs>
    <ds:schemaRef ds:uri="http://schemas.microsoft.com/sharepoint/v3/contenttype/forms"/>
  </ds:schemaRefs>
</ds:datastoreItem>
</file>

<file path=customXml/itemProps2.xml><?xml version="1.0" encoding="utf-8"?>
<ds:datastoreItem xmlns:ds="http://schemas.openxmlformats.org/officeDocument/2006/customXml" ds:itemID="{6704479E-1C6C-41C6-B207-9A950309E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B59ED3-9624-4C26-B2CA-FFE248A903AE"/>
    <ds:schemaRef ds:uri="bbb59ed3-9624-4c26-b2ca-ffe248a903ae"/>
    <ds:schemaRef ds:uri="9af547bf-4fb7-4832-91ac-b124e1d3afd7"/>
    <ds:schemaRef ds:uri="http://schemas.microsoft.com/sharepoint/v4"/>
    <ds:schemaRef ds:uri="3a0655e6-158f-46f0-baad-8d07e55a30a0"/>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F21773-1EA6-428F-91DC-3204F10492CF}">
  <ds:schemaRefs>
    <ds:schemaRef ds:uri="http://schemas.microsoft.com/office/2006/metadata/properties"/>
    <ds:schemaRef ds:uri="http://schemas.microsoft.com/office/infopath/2007/PartnerControls"/>
    <ds:schemaRef ds:uri="BBB59ED3-9624-4C26-B2CA-FFE248A903AE"/>
    <ds:schemaRef ds:uri="http://schemas.microsoft.com/sharepoint/v3"/>
    <ds:schemaRef ds:uri="bbb59ed3-9624-4c26-b2ca-ffe248a903ae"/>
    <ds:schemaRef ds:uri="http://schemas.microsoft.com/sharepoint/v4"/>
    <ds:schemaRef ds:uri="9af547bf-4fb7-4832-91ac-b124e1d3afd7"/>
    <ds:schemaRef ds:uri="73fb875a-8af9-4255-b008-0995492d3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Amortization Schedule</vt:lpstr>
      <vt:lpstr>Drop-down List Data</vt:lpstr>
      <vt:lpstr>Deferral</vt:lpstr>
      <vt:lpstr>DefPeriodList</vt:lpstr>
      <vt:lpstr>PmtsPerYear</vt:lpstr>
      <vt:lpstr>'Amortization Schedule'!Print_Titles</vt:lpstr>
    </vt:vector>
  </TitlesOfParts>
  <Manager/>
  <Company>USDA OCIO-ITS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jim.wehrer</dc:creator>
  <cp:keywords/>
  <dc:description/>
  <cp:lastModifiedBy>Janet Reid</cp:lastModifiedBy>
  <cp:revision/>
  <dcterms:created xsi:type="dcterms:W3CDTF">2010-04-22T15:17:53Z</dcterms:created>
  <dcterms:modified xsi:type="dcterms:W3CDTF">2024-03-07T20:02:54Z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