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S:\PSC RATE STUDY\BC\BC Responses - 4.5.24 Data Request\"/>
    </mc:Choice>
  </mc:AlternateContent>
  <xr:revisionPtr revIDLastSave="3" documentId="13_ncr:1_{4ACCAB38-8FE6-446E-8953-9059167B9F1C}" xr6:coauthVersionLast="47" xr6:coauthVersionMax="47" xr10:uidLastSave="{FB82984A-B0E9-47B9-9F03-29D97040766A}"/>
  <bookViews>
    <workbookView xWindow="22932" yWindow="-108" windowWidth="23256" windowHeight="12576" xr2:uid="{00000000-000D-0000-FFFF-FFFF00000000}"/>
  </bookViews>
  <sheets>
    <sheet name="2022 WCWD Total Wages ALL" sheetId="2" r:id="rId1"/>
  </sheets>
  <definedNames>
    <definedName name="_xlnm.Print_Area" localSheetId="0">'2022 WCWD Total Wages ALL'!$I$8:$X$86</definedName>
    <definedName name="_xlnm.Print_Titles" localSheetId="0">'2022 WCWD Total Wages ALL'!$A:$H,'2022 WCWD Total Wages ALL'!#REF!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6" i="2" l="1"/>
  <c r="T86" i="2"/>
  <c r="S86" i="2"/>
  <c r="N86" i="2"/>
  <c r="M86" i="2"/>
  <c r="L86" i="2"/>
  <c r="I86" i="2"/>
  <c r="H22" i="2"/>
  <c r="H76" i="2"/>
  <c r="H16" i="2"/>
  <c r="H50" i="2"/>
  <c r="H28" i="2"/>
  <c r="H21" i="2"/>
  <c r="H43" i="2"/>
  <c r="H60" i="2"/>
  <c r="H26" i="2"/>
  <c r="H25" i="2"/>
  <c r="H74" i="2"/>
  <c r="H46" i="2"/>
  <c r="H39" i="2"/>
  <c r="H77" i="2"/>
  <c r="H58" i="2"/>
  <c r="H72" i="2"/>
  <c r="H10" i="2"/>
  <c r="H30" i="2"/>
  <c r="H68" i="2"/>
  <c r="H18" i="2"/>
  <c r="H42" i="2"/>
  <c r="H15" i="2"/>
  <c r="H78" i="2"/>
  <c r="H54" i="2"/>
  <c r="H85" i="2"/>
  <c r="H57" i="2"/>
  <c r="H66" i="2"/>
  <c r="H8" i="2"/>
  <c r="H59" i="2"/>
  <c r="H27" i="2"/>
  <c r="H52" i="2"/>
  <c r="H35" i="2"/>
  <c r="H12" i="2"/>
  <c r="H64" i="2"/>
  <c r="H44" i="2"/>
  <c r="H45" i="2"/>
  <c r="H40" i="2"/>
  <c r="H81" i="2"/>
  <c r="H63" i="2"/>
  <c r="H69" i="2"/>
  <c r="H47" i="2"/>
  <c r="H17" i="2"/>
  <c r="H31" i="2"/>
  <c r="H53" i="2"/>
  <c r="H55" i="2"/>
  <c r="H67" i="2"/>
  <c r="H73" i="2"/>
  <c r="H14" i="2"/>
  <c r="H19" i="2"/>
  <c r="H79" i="2"/>
  <c r="H62" i="2"/>
  <c r="H84" i="2"/>
  <c r="H51" i="2"/>
  <c r="H70" i="2"/>
  <c r="H24" i="2"/>
  <c r="H13" i="2"/>
  <c r="H9" i="2"/>
  <c r="H37" i="2"/>
  <c r="H48" i="2"/>
  <c r="H33" i="2"/>
  <c r="H71" i="2"/>
  <c r="H11" i="2"/>
  <c r="H82" i="2"/>
  <c r="H23" i="2"/>
  <c r="H32" i="2"/>
  <c r="H29" i="2"/>
  <c r="H75" i="2"/>
  <c r="H65" i="2"/>
  <c r="H83" i="2"/>
  <c r="H38" i="2"/>
  <c r="H36" i="2"/>
  <c r="H56" i="2"/>
  <c r="H49" i="2"/>
  <c r="H61" i="2"/>
  <c r="H80" i="2"/>
  <c r="H34" i="2"/>
  <c r="H41" i="2"/>
  <c r="Q66" i="2" l="1"/>
  <c r="P66" i="2"/>
  <c r="Q61" i="2"/>
  <c r="P61" i="2"/>
  <c r="Q34" i="2"/>
  <c r="P34" i="2"/>
  <c r="Q57" i="2"/>
  <c r="P57" i="2"/>
  <c r="Q42" i="2"/>
  <c r="P42" i="2"/>
  <c r="Q49" i="2"/>
  <c r="P49" i="2"/>
  <c r="Q44" i="2"/>
  <c r="P44" i="2"/>
  <c r="Q17" i="2"/>
  <c r="P17" i="2"/>
  <c r="Q39" i="2"/>
  <c r="P39" i="2"/>
  <c r="Q26" i="2"/>
  <c r="P26" i="2"/>
  <c r="Q73" i="2"/>
  <c r="P73" i="2"/>
  <c r="Q62" i="2"/>
  <c r="P62" i="2"/>
  <c r="Q33" i="2"/>
  <c r="P33" i="2"/>
  <c r="Q21" i="2"/>
  <c r="P21" i="2"/>
  <c r="Q12" i="2"/>
  <c r="P12" i="2"/>
  <c r="Q80" i="2"/>
  <c r="P80" i="2"/>
  <c r="Q78" i="2"/>
  <c r="P78" i="2"/>
  <c r="Q74" i="2"/>
  <c r="P74" i="2"/>
  <c r="Q59" i="2"/>
  <c r="P59" i="2"/>
  <c r="Q19" i="2"/>
  <c r="P19" i="2"/>
  <c r="Q16" i="2"/>
  <c r="P16" i="2"/>
  <c r="Q84" i="2"/>
  <c r="P84" i="2"/>
  <c r="Q81" i="2"/>
  <c r="P81" i="2"/>
  <c r="Q71" i="2"/>
  <c r="P71" i="2"/>
  <c r="Q53" i="2"/>
  <c r="P53" i="2"/>
  <c r="Q48" i="2"/>
  <c r="P48" i="2"/>
  <c r="Q40" i="2"/>
  <c r="P40" i="2"/>
  <c r="Q25" i="2"/>
  <c r="P25" i="2"/>
  <c r="Q18" i="2"/>
  <c r="P18" i="2"/>
  <c r="Q15" i="2"/>
  <c r="P15" i="2"/>
  <c r="Q14" i="2"/>
  <c r="P14" i="2"/>
  <c r="Q13" i="2"/>
  <c r="P13" i="2"/>
  <c r="Q9" i="2"/>
  <c r="P9" i="2"/>
  <c r="Q75" i="2"/>
  <c r="P75" i="2"/>
  <c r="Q68" i="2"/>
  <c r="P68" i="2"/>
  <c r="Q55" i="2"/>
  <c r="P55" i="2"/>
  <c r="Q46" i="2"/>
  <c r="P46" i="2"/>
  <c r="Q41" i="2"/>
  <c r="P41" i="2"/>
  <c r="Q35" i="2"/>
  <c r="P35" i="2"/>
  <c r="Q23" i="2"/>
  <c r="P23" i="2"/>
  <c r="P20" i="2"/>
  <c r="J20" i="2"/>
  <c r="J86" i="2" s="1"/>
  <c r="Q10" i="2"/>
  <c r="P10" i="2"/>
  <c r="Q8" i="2"/>
  <c r="P8" i="2"/>
  <c r="Q83" i="2"/>
  <c r="P83" i="2"/>
  <c r="Q82" i="2"/>
  <c r="P82" i="2"/>
  <c r="Q77" i="2"/>
  <c r="P77" i="2"/>
  <c r="Q72" i="2"/>
  <c r="P72" i="2"/>
  <c r="Q69" i="2"/>
  <c r="P69" i="2"/>
  <c r="Q67" i="2"/>
  <c r="P67" i="2"/>
  <c r="Q65" i="2"/>
  <c r="P65" i="2"/>
  <c r="Q64" i="2"/>
  <c r="P64" i="2"/>
  <c r="Q51" i="2"/>
  <c r="P51" i="2"/>
  <c r="Q47" i="2"/>
  <c r="P47" i="2"/>
  <c r="Q45" i="2"/>
  <c r="P45" i="2"/>
  <c r="Q43" i="2"/>
  <c r="P43" i="2"/>
  <c r="Q38" i="2"/>
  <c r="P38" i="2"/>
  <c r="Q36" i="2"/>
  <c r="P36" i="2"/>
  <c r="Q31" i="2"/>
  <c r="P31" i="2"/>
  <c r="Q85" i="2"/>
  <c r="P85" i="2"/>
  <c r="Q79" i="2"/>
  <c r="P79" i="2"/>
  <c r="Q76" i="2"/>
  <c r="P76" i="2"/>
  <c r="Q70" i="2"/>
  <c r="P70" i="2"/>
  <c r="Q63" i="2"/>
  <c r="P63" i="2"/>
  <c r="Q60" i="2"/>
  <c r="P60" i="2"/>
  <c r="Q56" i="2"/>
  <c r="P56" i="2"/>
  <c r="Q54" i="2"/>
  <c r="P54" i="2"/>
  <c r="Q52" i="2"/>
  <c r="P52" i="2"/>
  <c r="Q50" i="2"/>
  <c r="P50" i="2"/>
  <c r="Q37" i="2"/>
  <c r="P37" i="2"/>
  <c r="Q32" i="2"/>
  <c r="P32" i="2"/>
  <c r="Q30" i="2"/>
  <c r="P30" i="2"/>
  <c r="Q28" i="2"/>
  <c r="P28" i="2"/>
  <c r="Q24" i="2"/>
  <c r="P24" i="2"/>
  <c r="Q22" i="2"/>
  <c r="P22" i="2"/>
  <c r="Q11" i="2"/>
  <c r="P11" i="2"/>
  <c r="Q58" i="2"/>
  <c r="P58" i="2"/>
  <c r="Q29" i="2"/>
  <c r="P29" i="2"/>
  <c r="Q27" i="2"/>
  <c r="P27" i="2"/>
  <c r="P86" i="2" l="1"/>
  <c r="H20" i="2"/>
  <c r="W74" i="2"/>
  <c r="W27" i="2"/>
  <c r="W58" i="2"/>
  <c r="W22" i="2"/>
  <c r="W28" i="2"/>
  <c r="W32" i="2"/>
  <c r="W50" i="2"/>
  <c r="W54" i="2"/>
  <c r="W60" i="2"/>
  <c r="W70" i="2"/>
  <c r="W79" i="2"/>
  <c r="W31" i="2"/>
  <c r="W38" i="2"/>
  <c r="W45" i="2"/>
  <c r="W51" i="2"/>
  <c r="W65" i="2"/>
  <c r="W69" i="2"/>
  <c r="W77" i="2"/>
  <c r="W83" i="2"/>
  <c r="W10" i="2"/>
  <c r="W23" i="2"/>
  <c r="W55" i="2"/>
  <c r="W75" i="2"/>
  <c r="W13" i="2"/>
  <c r="W15" i="2"/>
  <c r="W25" i="2"/>
  <c r="W48" i="2"/>
  <c r="W71" i="2"/>
  <c r="W84" i="2"/>
  <c r="W19" i="2"/>
  <c r="W80" i="2"/>
  <c r="W21" i="2"/>
  <c r="W62" i="2"/>
  <c r="W26" i="2"/>
  <c r="W17" i="2"/>
  <c r="W49" i="2"/>
  <c r="W57" i="2"/>
  <c r="W61" i="2"/>
  <c r="V29" i="2"/>
  <c r="V11" i="2"/>
  <c r="V24" i="2"/>
  <c r="V30" i="2"/>
  <c r="V37" i="2"/>
  <c r="V52" i="2"/>
  <c r="V56" i="2"/>
  <c r="V63" i="2"/>
  <c r="V76" i="2"/>
  <c r="V85" i="2"/>
  <c r="V36" i="2"/>
  <c r="V43" i="2"/>
  <c r="V47" i="2"/>
  <c r="V64" i="2"/>
  <c r="V67" i="2"/>
  <c r="V72" i="2"/>
  <c r="V82" i="2"/>
  <c r="V8" i="2"/>
  <c r="V35" i="2"/>
  <c r="V46" i="2"/>
  <c r="V68" i="2"/>
  <c r="V9" i="2"/>
  <c r="V14" i="2"/>
  <c r="V18" i="2"/>
  <c r="V40" i="2"/>
  <c r="V53" i="2"/>
  <c r="V81" i="2"/>
  <c r="V16" i="2"/>
  <c r="V59" i="2"/>
  <c r="V78" i="2"/>
  <c r="V12" i="2"/>
  <c r="V33" i="2"/>
  <c r="V73" i="2"/>
  <c r="V39" i="2"/>
  <c r="V44" i="2"/>
  <c r="V42" i="2"/>
  <c r="V34" i="2"/>
  <c r="V66" i="2"/>
  <c r="W29" i="2"/>
  <c r="W11" i="2"/>
  <c r="W24" i="2"/>
  <c r="W30" i="2"/>
  <c r="W37" i="2"/>
  <c r="W52" i="2"/>
  <c r="W56" i="2"/>
  <c r="W63" i="2"/>
  <c r="W76" i="2"/>
  <c r="W85" i="2"/>
  <c r="W36" i="2"/>
  <c r="W43" i="2"/>
  <c r="W47" i="2"/>
  <c r="W64" i="2"/>
  <c r="W67" i="2"/>
  <c r="W72" i="2"/>
  <c r="W82" i="2"/>
  <c r="W8" i="2"/>
  <c r="V20" i="2"/>
  <c r="W35" i="2"/>
  <c r="W46" i="2"/>
  <c r="W68" i="2"/>
  <c r="W9" i="2"/>
  <c r="W14" i="2"/>
  <c r="W18" i="2"/>
  <c r="W40" i="2"/>
  <c r="W53" i="2"/>
  <c r="W81" i="2"/>
  <c r="W16" i="2"/>
  <c r="W59" i="2"/>
  <c r="W78" i="2"/>
  <c r="W12" i="2"/>
  <c r="W33" i="2"/>
  <c r="W73" i="2"/>
  <c r="W39" i="2"/>
  <c r="W44" i="2"/>
  <c r="W42" i="2"/>
  <c r="W34" i="2"/>
  <c r="W66" i="2"/>
  <c r="V27" i="2"/>
  <c r="V58" i="2"/>
  <c r="V22" i="2"/>
  <c r="V28" i="2"/>
  <c r="V32" i="2"/>
  <c r="V50" i="2"/>
  <c r="V54" i="2"/>
  <c r="V60" i="2"/>
  <c r="V70" i="2"/>
  <c r="V79" i="2"/>
  <c r="V31" i="2"/>
  <c r="V38" i="2"/>
  <c r="V45" i="2"/>
  <c r="V51" i="2"/>
  <c r="V65" i="2"/>
  <c r="V69" i="2"/>
  <c r="V77" i="2"/>
  <c r="V83" i="2"/>
  <c r="V10" i="2"/>
  <c r="V23" i="2"/>
  <c r="V41" i="2"/>
  <c r="V55" i="2"/>
  <c r="V75" i="2"/>
  <c r="V13" i="2"/>
  <c r="V15" i="2"/>
  <c r="V25" i="2"/>
  <c r="V48" i="2"/>
  <c r="V71" i="2"/>
  <c r="V84" i="2"/>
  <c r="V19" i="2"/>
  <c r="V74" i="2"/>
  <c r="V80" i="2"/>
  <c r="V21" i="2"/>
  <c r="V62" i="2"/>
  <c r="V26" i="2"/>
  <c r="V17" i="2"/>
  <c r="V49" i="2"/>
  <c r="V57" i="2"/>
  <c r="V61" i="2"/>
  <c r="Q20" i="2"/>
  <c r="Q86" i="2" s="1"/>
  <c r="V86" i="2" l="1"/>
  <c r="W41" i="2"/>
  <c r="W20" i="2" l="1"/>
  <c r="W8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tc={F4DEE539-7442-4D03-AA71-24B8777E5D9F}</author>
    <author>tc={05D56208-BD78-47A7-BE8E-E0A56274E8C1}</author>
    <author>tc={E99F9439-F0E4-495D-938F-CA95F6F851D7}</author>
    <author>tc={92187B24-29BE-48A1-95A6-ACDB8DE0AF04}</author>
  </authors>
  <commentList>
    <comment ref="F35" authorId="0" shapeId="0" xr:uid="{F4DEE539-7442-4D03-AA71-24B8777E5D9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Clint took over while Ryan was on leave
</t>
      </text>
    </comment>
    <comment ref="F58" authorId="1" shapeId="0" xr:uid="{05D56208-BD78-47A7-BE8E-E0A56274E8C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Josh gave enough notice that Will shadowed him
</t>
      </text>
    </comment>
    <comment ref="F61" authorId="2" shapeId="0" xr:uid="{E99F9439-F0E4-495D-938F-CA95F6F851D7}">
      <text>
        <t>[Threaded comment]
Your version of Excel allows you to read this threaded comment; however, any edits to it will get removed if the file is opened in a newer version of Excel. Learn more: https://go.microsoft.com/fwlink/?linkid=870924
Comment:
    Replaced by Wes Blomeier</t>
      </text>
    </comment>
    <comment ref="F66" authorId="3" shapeId="0" xr:uid="{92187B24-29BE-48A1-95A6-ACDB8DE0AF04}">
      <text>
        <t>[Threaded comment]
Your version of Excel allows you to read this threaded comment; however, any edits to it will get removed if the file is opened in a newer version of Excel. Learn more: https://go.microsoft.com/fwlink/?linkid=870924
Comment:
    Replaced by Braydon Peavler</t>
      </text>
    </comment>
  </commentList>
</comments>
</file>

<file path=xl/sharedStrings.xml><?xml version="1.0" encoding="utf-8"?>
<sst xmlns="http://schemas.openxmlformats.org/spreadsheetml/2006/main" count="290" uniqueCount="102">
  <si>
    <t>WARREN COUNTY WATER DISTRICT</t>
  </si>
  <si>
    <t>Employee Wage Compensation</t>
  </si>
  <si>
    <t>Year Ending December 31, 2023</t>
  </si>
  <si>
    <t>REGULAR</t>
  </si>
  <si>
    <t>OVERTIME</t>
  </si>
  <si>
    <t>TOTAL</t>
  </si>
  <si>
    <t>BENEFIT WAGES</t>
  </si>
  <si>
    <t>TOTAL COMPENSATION</t>
  </si>
  <si>
    <t>Hire</t>
  </si>
  <si>
    <t>Termination</t>
  </si>
  <si>
    <t>Vacant</t>
  </si>
  <si>
    <t>Period</t>
  </si>
  <si>
    <t>Average</t>
  </si>
  <si>
    <t>Hours</t>
  </si>
  <si>
    <t>Wages</t>
  </si>
  <si>
    <t>Wage</t>
  </si>
  <si>
    <t xml:space="preserve">ALLOCATION TO </t>
  </si>
  <si>
    <t>Dept</t>
  </si>
  <si>
    <t>Position</t>
  </si>
  <si>
    <t>Job Title</t>
  </si>
  <si>
    <t>Date</t>
  </si>
  <si>
    <t>(Y / N)</t>
  </si>
  <si>
    <t>Pay Rate</t>
  </si>
  <si>
    <t>Worked</t>
  </si>
  <si>
    <t>Adjustment</t>
  </si>
  <si>
    <t>Paid</t>
  </si>
  <si>
    <t>Amount</t>
  </si>
  <si>
    <t>TOTAL FICA</t>
  </si>
  <si>
    <t>TO JOINT UTILITIES</t>
  </si>
  <si>
    <t>2F</t>
  </si>
  <si>
    <t>Construction Manager</t>
  </si>
  <si>
    <t>Direct Time Card Entry</t>
  </si>
  <si>
    <t>2H</t>
  </si>
  <si>
    <t>Management Advisor</t>
  </si>
  <si>
    <t>N</t>
  </si>
  <si>
    <t>N/A</t>
  </si>
  <si>
    <t>Administrative Allocation</t>
  </si>
  <si>
    <t>Engineering Technician</t>
  </si>
  <si>
    <t>2C</t>
  </si>
  <si>
    <t>Construction Foreman</t>
  </si>
  <si>
    <t>2J</t>
  </si>
  <si>
    <t>Accounting Supervisor- Customer Accounts</t>
  </si>
  <si>
    <t>Billing Administrator</t>
  </si>
  <si>
    <t>Customer Service Supervisor</t>
  </si>
  <si>
    <t>Manager of Finance &amp; Administration</t>
  </si>
  <si>
    <t>2I</t>
  </si>
  <si>
    <t xml:space="preserve">Customer Service Representative </t>
  </si>
  <si>
    <t>8B</t>
  </si>
  <si>
    <t>Treatment Plant &amp; Distribution Supervisor</t>
  </si>
  <si>
    <t>Customer Service/Operations Coordinator</t>
  </si>
  <si>
    <t>Operations Clerk</t>
  </si>
  <si>
    <t>Construction Coordinator</t>
  </si>
  <si>
    <t>Accountant</t>
  </si>
  <si>
    <t>Wastewater System Foreman</t>
  </si>
  <si>
    <t>Construction Inspector</t>
  </si>
  <si>
    <t>Serviceperson</t>
  </si>
  <si>
    <t xml:space="preserve">Manager of Operations </t>
  </si>
  <si>
    <t>5C</t>
  </si>
  <si>
    <t>Distribution System Coordinator - SC</t>
  </si>
  <si>
    <t>2B</t>
  </si>
  <si>
    <t>Manager of IT/GIS</t>
  </si>
  <si>
    <t>Operations Supervisor</t>
  </si>
  <si>
    <t>Lead Water Accountability Technician</t>
  </si>
  <si>
    <t>2E</t>
  </si>
  <si>
    <t>AMR/AMI Supervisor</t>
  </si>
  <si>
    <t>Accounting Supervisor- Financial Reporting</t>
  </si>
  <si>
    <t>Administrative Assistant</t>
  </si>
  <si>
    <t>Y</t>
  </si>
  <si>
    <t>9/16/23 to 10/16/23</t>
  </si>
  <si>
    <t xml:space="preserve">Manager of Engineering </t>
  </si>
  <si>
    <t>AMR/AMI Technician, Lead</t>
  </si>
  <si>
    <t>Water Accountability Supervisor</t>
  </si>
  <si>
    <t>5F</t>
  </si>
  <si>
    <t>Customer Service Representative/SC</t>
  </si>
  <si>
    <t>Systems &amp; Database Administrator</t>
  </si>
  <si>
    <t>8F</t>
  </si>
  <si>
    <t>BC Office Coordinator</t>
  </si>
  <si>
    <t xml:space="preserve">Water Accountability Technician </t>
  </si>
  <si>
    <t>Treatment Plant &amp; Distribution System Operator</t>
  </si>
  <si>
    <t>IT Technician</t>
  </si>
  <si>
    <t xml:space="preserve">Manager of HR &amp; Communications  </t>
  </si>
  <si>
    <t>Repairperson/Operator</t>
  </si>
  <si>
    <t xml:space="preserve">Senior Engineer  </t>
  </si>
  <si>
    <t>Customer Service Rep/BC/PT</t>
  </si>
  <si>
    <t>GIS Analyst</t>
  </si>
  <si>
    <t>Customer Service Representative</t>
  </si>
  <si>
    <t>SCADA Controls Technician</t>
  </si>
  <si>
    <t>Wastewater Technician</t>
  </si>
  <si>
    <t>9/23/23 to 10/28/23</t>
  </si>
  <si>
    <t>Accouting Clerk/AP</t>
  </si>
  <si>
    <t>Water Quality Technician</t>
  </si>
  <si>
    <t xml:space="preserve">AMR/AMI Technician </t>
  </si>
  <si>
    <t xml:space="preserve">Engineer </t>
  </si>
  <si>
    <t>4/29/23 to 2/21/24</t>
  </si>
  <si>
    <t>General Manager</t>
  </si>
  <si>
    <t xml:space="preserve">Collector/Utilityperson </t>
  </si>
  <si>
    <t>Accounting Clerk/AP</t>
  </si>
  <si>
    <t>Applications Clerk</t>
  </si>
  <si>
    <t>CMMS Administrator</t>
  </si>
  <si>
    <t>AMR/AMI Technician</t>
  </si>
  <si>
    <t>Executive Assisant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</si>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</sst>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0"/>
      <color rgb="FF000000"/>
      <name val="ARIAL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2" fillId="0" borderId="0" xfId="1" applyFont="1"/>
    <xf numFmtId="0" fontId="2" fillId="0" borderId="0" xfId="0" applyFont="1"/>
    <xf numFmtId="43" fontId="3" fillId="0" borderId="0" xfId="1" applyFont="1" applyAlignment="1">
      <alignment horizontal="center"/>
    </xf>
    <xf numFmtId="43" fontId="2" fillId="0" borderId="0" xfId="1" applyFont="1" applyAlignment="1">
      <alignment vertical="top"/>
    </xf>
    <xf numFmtId="0" fontId="2" fillId="0" borderId="0" xfId="0" applyFont="1" applyAlignment="1">
      <alignment horizontal="center"/>
    </xf>
    <xf numFmtId="43" fontId="2" fillId="0" borderId="0" xfId="1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14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43" fontId="1" fillId="0" borderId="0" xfId="1" applyFont="1"/>
    <xf numFmtId="43" fontId="1" fillId="0" borderId="0" xfId="1" applyFont="1" applyFill="1"/>
    <xf numFmtId="43" fontId="1" fillId="0" borderId="0" xfId="1" applyFont="1" applyBorder="1"/>
    <xf numFmtId="43" fontId="1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43" fontId="6" fillId="0" borderId="0" xfId="1" applyFont="1"/>
    <xf numFmtId="43" fontId="6" fillId="0" borderId="0" xfId="1" applyFont="1" applyAlignment="1">
      <alignment horizontal="center"/>
    </xf>
    <xf numFmtId="43" fontId="6" fillId="0" borderId="0" xfId="1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9" fillId="0" borderId="0" xfId="1" applyFont="1" applyFill="1" applyAlignment="1">
      <alignment horizontal="center"/>
    </xf>
    <xf numFmtId="43" fontId="8" fillId="0" borderId="0" xfId="1" applyFont="1" applyFill="1" applyAlignment="1">
      <alignment horizontal="center"/>
    </xf>
    <xf numFmtId="43" fontId="8" fillId="0" borderId="0" xfId="1" applyFont="1" applyFill="1"/>
    <xf numFmtId="0" fontId="9" fillId="0" borderId="1" xfId="0" applyFont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1" xfId="1" applyFont="1" applyFill="1" applyBorder="1" applyAlignment="1">
      <alignment horizontal="center"/>
    </xf>
    <xf numFmtId="43" fontId="9" fillId="0" borderId="1" xfId="1" applyFont="1" applyFill="1" applyBorder="1" applyAlignment="1">
      <alignment horizontal="left"/>
    </xf>
    <xf numFmtId="43" fontId="8" fillId="0" borderId="1" xfId="1" applyFont="1" applyFill="1" applyBorder="1" applyAlignment="1">
      <alignment horizontal="center"/>
    </xf>
    <xf numFmtId="0" fontId="7" fillId="0" borderId="0" xfId="0" applyFont="1"/>
    <xf numFmtId="43" fontId="9" fillId="0" borderId="2" xfId="1" applyFont="1" applyBorder="1"/>
    <xf numFmtId="43" fontId="9" fillId="0" borderId="0" xfId="1" applyFont="1" applyFill="1"/>
    <xf numFmtId="43" fontId="9" fillId="0" borderId="0" xfId="1" applyFont="1" applyBorder="1"/>
    <xf numFmtId="0" fontId="9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ill Harmon" id="{6D41574B-1C3E-4035-BE98-56CF9A7EA163}" userId="S::jillh@warrenwater.com::8fac482e-b5da-43f5-8ec4-2e7a07f523d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5" dT="2024-04-25T12:33:31.26" personId="{6D41574B-1C3E-4035-BE98-56CF9A7EA163}" id="{F4DEE539-7442-4D03-AA71-24B8777E5D9F}">
    <text xml:space="preserve">Clint took over while Ryan was on leave
</text>
  </threadedComment>
  <threadedComment ref="F58" dT="2024-04-25T12:35:35.27" personId="{6D41574B-1C3E-4035-BE98-56CF9A7EA163}" id="{05D56208-BD78-47A7-BE8E-E0A56274E8C1}">
    <text xml:space="preserve">Josh gave enough notice that Will shadowed him
</text>
  </threadedComment>
  <threadedComment ref="F61" dT="2024-04-25T12:36:03.91" personId="{6D41574B-1C3E-4035-BE98-56CF9A7EA163}" id="{E99F9439-F0E4-495D-938F-CA95F6F851D7}">
    <text>Replaced by Wes Blomeier</text>
  </threadedComment>
  <threadedComment ref="F66" dT="2024-04-25T12:36:38.05" personId="{6D41574B-1C3E-4035-BE98-56CF9A7EA163}" id="{92187B24-29BE-48A1-95A6-ACDB8DE0AF04}">
    <text>Replaced by Braydon Peavler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3272-CA85-48DC-8D46-98A6418B0B77}">
  <dimension ref="A1:Z115"/>
  <sheetViews>
    <sheetView tabSelected="1" workbookViewId="0">
      <selection activeCell="A12" sqref="A12"/>
    </sheetView>
  </sheetViews>
  <sheetFormatPr defaultColWidth="6.85546875" defaultRowHeight="11.45"/>
  <cols>
    <col min="1" max="1" width="5.28515625" style="2" customWidth="1"/>
    <col min="2" max="2" width="9.85546875" style="2" customWidth="1"/>
    <col min="3" max="3" width="39" style="2" bestFit="1" customWidth="1"/>
    <col min="4" max="4" width="9.5703125" style="2" customWidth="1"/>
    <col min="5" max="5" width="13.140625" style="2" customWidth="1"/>
    <col min="6" max="6" width="11.42578125" style="2" customWidth="1"/>
    <col min="7" max="7" width="16.140625" style="2" customWidth="1"/>
    <col min="8" max="8" width="9.28515625" style="1" customWidth="1"/>
    <col min="9" max="9" width="12.28515625" style="1" customWidth="1"/>
    <col min="10" max="10" width="13.5703125" style="1" customWidth="1"/>
    <col min="11" max="11" width="1.7109375" style="1" customWidth="1"/>
    <col min="12" max="12" width="12.28515625" style="1" customWidth="1"/>
    <col min="13" max="14" width="12" style="1" customWidth="1"/>
    <col min="15" max="15" width="2.140625" style="1" customWidth="1"/>
    <col min="16" max="16" width="12.28515625" style="1" customWidth="1"/>
    <col min="17" max="17" width="13.5703125" style="1" customWidth="1"/>
    <col min="18" max="18" width="2.42578125" style="1" customWidth="1"/>
    <col min="19" max="19" width="11.42578125" style="1" customWidth="1"/>
    <col min="20" max="20" width="12" style="1" customWidth="1"/>
    <col min="21" max="21" width="2.140625" style="1" customWidth="1"/>
    <col min="22" max="22" width="13.28515625" style="1" customWidth="1"/>
    <col min="23" max="23" width="13.5703125" style="1" customWidth="1"/>
    <col min="24" max="24" width="12.140625" style="1" customWidth="1"/>
    <col min="25" max="25" width="1.7109375" style="2" customWidth="1"/>
    <col min="26" max="26" width="23" style="2" customWidth="1"/>
    <col min="27" max="16384" width="6.85546875" style="2"/>
  </cols>
  <sheetData>
    <row r="1" spans="1:26" s="14" customFormat="1" ht="13.15">
      <c r="A1" s="15" t="s">
        <v>0</v>
      </c>
      <c r="B1" s="13"/>
      <c r="C1" s="16"/>
      <c r="D1" s="17"/>
      <c r="H1" s="18"/>
      <c r="I1" s="18"/>
      <c r="J1" s="18"/>
      <c r="K1" s="19"/>
      <c r="L1" s="18"/>
      <c r="M1" s="18"/>
      <c r="N1" s="18"/>
      <c r="O1" s="20"/>
      <c r="X1" s="18"/>
    </row>
    <row r="2" spans="1:26" s="14" customFormat="1" ht="13.15">
      <c r="A2" s="14" t="s">
        <v>1</v>
      </c>
      <c r="B2" s="17"/>
      <c r="D2" s="17"/>
      <c r="H2" s="18"/>
      <c r="I2" s="18"/>
      <c r="J2" s="18"/>
      <c r="K2" s="19"/>
      <c r="L2" s="18"/>
      <c r="M2" s="18"/>
      <c r="N2" s="18"/>
      <c r="O2" s="20"/>
      <c r="X2" s="18"/>
    </row>
    <row r="3" spans="1:26" s="14" customFormat="1" ht="13.15">
      <c r="A3" s="14" t="s">
        <v>2</v>
      </c>
      <c r="B3" s="17"/>
      <c r="D3" s="17"/>
      <c r="H3" s="18"/>
      <c r="I3" s="18"/>
      <c r="J3" s="18"/>
      <c r="K3" s="19"/>
      <c r="L3" s="18"/>
      <c r="M3" s="18"/>
      <c r="N3" s="18"/>
      <c r="O3" s="20"/>
      <c r="X3" s="18"/>
    </row>
    <row r="4" spans="1:26" s="14" customFormat="1" ht="13.15">
      <c r="A4" s="21"/>
      <c r="B4" s="22"/>
      <c r="C4" s="22"/>
      <c r="D4" s="22"/>
      <c r="E4" s="22"/>
      <c r="F4" s="23"/>
      <c r="G4" s="24"/>
      <c r="H4" s="22"/>
      <c r="I4" s="13"/>
      <c r="J4" s="24"/>
      <c r="K4" s="25"/>
      <c r="L4" s="13"/>
      <c r="M4" s="24"/>
      <c r="N4" s="24"/>
      <c r="O4" s="26"/>
      <c r="P4" s="27"/>
      <c r="Q4" s="27"/>
      <c r="S4" s="13"/>
      <c r="T4" s="13"/>
      <c r="U4" s="13"/>
      <c r="V4" s="13"/>
      <c r="W4" s="28"/>
      <c r="X4" s="22"/>
    </row>
    <row r="5" spans="1:26" s="34" customFormat="1" ht="13.15">
      <c r="A5" s="29"/>
      <c r="B5" s="30"/>
      <c r="C5" s="30"/>
      <c r="D5" s="30"/>
      <c r="E5" s="30"/>
      <c r="F5" s="31"/>
      <c r="G5" s="30"/>
      <c r="H5" s="29"/>
      <c r="I5" s="43" t="s">
        <v>3</v>
      </c>
      <c r="J5" s="43"/>
      <c r="K5" s="30"/>
      <c r="L5" s="43" t="s">
        <v>4</v>
      </c>
      <c r="M5" s="43"/>
      <c r="N5" s="29"/>
      <c r="O5" s="33"/>
      <c r="P5" s="43" t="s">
        <v>5</v>
      </c>
      <c r="Q5" s="43"/>
      <c r="S5" s="43" t="s">
        <v>6</v>
      </c>
      <c r="T5" s="43"/>
      <c r="U5" s="28"/>
      <c r="V5" s="43" t="s">
        <v>7</v>
      </c>
      <c r="W5" s="43"/>
    </row>
    <row r="6" spans="1:26" s="34" customFormat="1" ht="13.15">
      <c r="A6" s="29"/>
      <c r="B6" s="30"/>
      <c r="C6" s="30"/>
      <c r="D6" s="29" t="s">
        <v>8</v>
      </c>
      <c r="E6" s="29" t="s">
        <v>9</v>
      </c>
      <c r="F6" s="29" t="s">
        <v>10</v>
      </c>
      <c r="G6" s="29" t="s">
        <v>11</v>
      </c>
      <c r="H6" s="29" t="s">
        <v>12</v>
      </c>
      <c r="I6" s="35" t="s">
        <v>13</v>
      </c>
      <c r="J6" s="29"/>
      <c r="K6" s="30"/>
      <c r="L6" s="35" t="s">
        <v>13</v>
      </c>
      <c r="M6" s="29" t="s">
        <v>14</v>
      </c>
      <c r="N6" s="29" t="s">
        <v>15</v>
      </c>
      <c r="O6" s="33"/>
      <c r="P6" s="35" t="s">
        <v>13</v>
      </c>
      <c r="Q6" s="29" t="s">
        <v>14</v>
      </c>
      <c r="S6" s="35" t="s">
        <v>13</v>
      </c>
      <c r="T6" s="28"/>
      <c r="U6" s="28"/>
      <c r="V6" s="35" t="s">
        <v>13</v>
      </c>
      <c r="W6" s="28"/>
      <c r="X6" s="30"/>
      <c r="Z6" s="35" t="s">
        <v>16</v>
      </c>
    </row>
    <row r="7" spans="1:26" s="34" customFormat="1" ht="13.15">
      <c r="A7" s="36" t="s">
        <v>17</v>
      </c>
      <c r="B7" s="36" t="s">
        <v>18</v>
      </c>
      <c r="C7" s="37" t="s">
        <v>19</v>
      </c>
      <c r="D7" s="36" t="s">
        <v>20</v>
      </c>
      <c r="E7" s="36" t="s">
        <v>20</v>
      </c>
      <c r="F7" s="36" t="s">
        <v>21</v>
      </c>
      <c r="G7" s="36" t="s">
        <v>10</v>
      </c>
      <c r="H7" s="36" t="s">
        <v>22</v>
      </c>
      <c r="I7" s="32" t="s">
        <v>23</v>
      </c>
      <c r="J7" s="36" t="s">
        <v>14</v>
      </c>
      <c r="K7" s="38"/>
      <c r="L7" s="32" t="s">
        <v>23</v>
      </c>
      <c r="M7" s="36" t="s">
        <v>23</v>
      </c>
      <c r="N7" s="36" t="s">
        <v>24</v>
      </c>
      <c r="O7" s="33"/>
      <c r="P7" s="32" t="s">
        <v>23</v>
      </c>
      <c r="Q7" s="36" t="s">
        <v>23</v>
      </c>
      <c r="S7" s="32" t="s">
        <v>25</v>
      </c>
      <c r="T7" s="32" t="s">
        <v>26</v>
      </c>
      <c r="U7" s="28"/>
      <c r="V7" s="32" t="s">
        <v>25</v>
      </c>
      <c r="W7" s="32" t="s">
        <v>26</v>
      </c>
      <c r="X7" s="36" t="s">
        <v>27</v>
      </c>
      <c r="Z7" s="32" t="s">
        <v>28</v>
      </c>
    </row>
    <row r="8" spans="1:26" ht="15.75" customHeight="1">
      <c r="A8" s="5" t="s">
        <v>29</v>
      </c>
      <c r="B8" s="5">
        <v>17</v>
      </c>
      <c r="C8" s="7" t="s">
        <v>30</v>
      </c>
      <c r="D8" s="10">
        <v>31726</v>
      </c>
      <c r="E8" s="5"/>
      <c r="F8" s="5"/>
      <c r="G8" s="5"/>
      <c r="H8" s="1">
        <f t="shared" ref="H8:H39" si="0">+J8/I8</f>
        <v>50.024839760999456</v>
      </c>
      <c r="I8" s="6">
        <v>1841</v>
      </c>
      <c r="J8" s="6">
        <v>92095.73</v>
      </c>
      <c r="K8" s="6"/>
      <c r="L8" s="6"/>
      <c r="M8" s="6"/>
      <c r="N8" s="6">
        <v>5313.51</v>
      </c>
      <c r="O8" s="6"/>
      <c r="P8" s="6">
        <f t="shared" ref="P8:P39" si="1">+I8+L8</f>
        <v>1841</v>
      </c>
      <c r="Q8" s="6">
        <f t="shared" ref="Q8:Q39" si="2">+J8+M8+N8</f>
        <v>97409.239999999991</v>
      </c>
      <c r="R8" s="6"/>
      <c r="S8" s="6">
        <v>283.5</v>
      </c>
      <c r="T8" s="6">
        <v>16290.190000000002</v>
      </c>
      <c r="U8" s="6"/>
      <c r="V8" s="6">
        <f t="shared" ref="V8:V39" si="3">+P8+S8</f>
        <v>2124.5</v>
      </c>
      <c r="W8" s="6">
        <f t="shared" ref="W8:W39" si="4">+Q8+T8</f>
        <v>113699.43</v>
      </c>
      <c r="X8" s="6">
        <v>8390.48</v>
      </c>
      <c r="Z8" s="5" t="s">
        <v>31</v>
      </c>
    </row>
    <row r="9" spans="1:26" ht="12.75" customHeight="1">
      <c r="A9" s="5" t="s">
        <v>32</v>
      </c>
      <c r="B9" s="5">
        <v>28</v>
      </c>
      <c r="C9" s="8" t="s">
        <v>33</v>
      </c>
      <c r="D9" s="10">
        <v>40826</v>
      </c>
      <c r="E9" s="11">
        <v>45283</v>
      </c>
      <c r="F9" s="5" t="s">
        <v>34</v>
      </c>
      <c r="G9" s="5" t="s">
        <v>35</v>
      </c>
      <c r="H9" s="1">
        <f t="shared" si="0"/>
        <v>95.043366058906031</v>
      </c>
      <c r="I9" s="4">
        <v>713</v>
      </c>
      <c r="J9" s="4">
        <v>67765.919999999998</v>
      </c>
      <c r="K9" s="4"/>
      <c r="L9" s="4"/>
      <c r="M9" s="4"/>
      <c r="N9" s="4">
        <v>6038.47</v>
      </c>
      <c r="O9" s="4"/>
      <c r="P9" s="1">
        <f t="shared" si="1"/>
        <v>713</v>
      </c>
      <c r="Q9" s="1">
        <f t="shared" si="2"/>
        <v>73804.39</v>
      </c>
      <c r="S9" s="1">
        <v>616.90000000000009</v>
      </c>
      <c r="T9" s="1">
        <v>58632.009999999995</v>
      </c>
      <c r="V9" s="1">
        <f t="shared" si="3"/>
        <v>1329.9</v>
      </c>
      <c r="W9" s="1">
        <f t="shared" si="4"/>
        <v>132436.4</v>
      </c>
      <c r="X9" s="1">
        <v>9346.57</v>
      </c>
      <c r="Z9" s="5" t="s">
        <v>36</v>
      </c>
    </row>
    <row r="10" spans="1:26" ht="12.75" customHeight="1">
      <c r="A10" s="5" t="s">
        <v>29</v>
      </c>
      <c r="B10" s="5">
        <v>30</v>
      </c>
      <c r="C10" s="8" t="s">
        <v>37</v>
      </c>
      <c r="D10" s="10">
        <v>34806</v>
      </c>
      <c r="E10" s="5"/>
      <c r="F10" s="5"/>
      <c r="G10" s="5"/>
      <c r="H10" s="1">
        <f t="shared" si="0"/>
        <v>30.230514403292183</v>
      </c>
      <c r="I10" s="4">
        <v>1944</v>
      </c>
      <c r="J10" s="4">
        <v>58768.12</v>
      </c>
      <c r="K10" s="4"/>
      <c r="L10" s="4"/>
      <c r="M10" s="4"/>
      <c r="N10" s="4">
        <v>3143.76</v>
      </c>
      <c r="O10" s="4"/>
      <c r="P10" s="1">
        <f t="shared" si="1"/>
        <v>1944</v>
      </c>
      <c r="Q10" s="1">
        <f t="shared" si="2"/>
        <v>61911.880000000005</v>
      </c>
      <c r="S10" s="1">
        <v>136</v>
      </c>
      <c r="T10" s="1">
        <v>4629.7999999999884</v>
      </c>
      <c r="V10" s="1">
        <f t="shared" si="3"/>
        <v>2080</v>
      </c>
      <c r="W10" s="1">
        <f t="shared" si="4"/>
        <v>66541.679999999993</v>
      </c>
      <c r="X10" s="1">
        <v>4937.8999999999996</v>
      </c>
      <c r="Z10" s="5" t="s">
        <v>31</v>
      </c>
    </row>
    <row r="11" spans="1:26" ht="12.75" customHeight="1">
      <c r="A11" s="5" t="s">
        <v>38</v>
      </c>
      <c r="B11" s="5">
        <v>32</v>
      </c>
      <c r="C11" s="8" t="s">
        <v>39</v>
      </c>
      <c r="D11" s="10">
        <v>34960</v>
      </c>
      <c r="E11" s="5"/>
      <c r="F11" s="5"/>
      <c r="G11" s="5"/>
      <c r="H11" s="1">
        <f t="shared" si="0"/>
        <v>36.717761918355698</v>
      </c>
      <c r="I11" s="4">
        <v>1751.5</v>
      </c>
      <c r="J11" s="4">
        <v>64311.16</v>
      </c>
      <c r="K11" s="4"/>
      <c r="L11" s="4">
        <v>260</v>
      </c>
      <c r="M11" s="4">
        <v>14333</v>
      </c>
      <c r="N11" s="4">
        <v>4510.05</v>
      </c>
      <c r="O11" s="4"/>
      <c r="P11" s="1">
        <f t="shared" si="1"/>
        <v>2011.5</v>
      </c>
      <c r="Q11" s="1">
        <f t="shared" si="2"/>
        <v>83154.210000000006</v>
      </c>
      <c r="S11" s="1">
        <v>328.5</v>
      </c>
      <c r="T11" s="1">
        <v>12923.949999999997</v>
      </c>
      <c r="V11" s="1">
        <f t="shared" si="3"/>
        <v>2340</v>
      </c>
      <c r="W11" s="1">
        <f t="shared" si="4"/>
        <v>96078.16</v>
      </c>
      <c r="X11" s="1">
        <v>7182.6900000000005</v>
      </c>
      <c r="Z11" s="5" t="s">
        <v>31</v>
      </c>
    </row>
    <row r="12" spans="1:26" ht="12.75" customHeight="1">
      <c r="A12" s="5" t="s">
        <v>40</v>
      </c>
      <c r="B12" s="5">
        <v>34</v>
      </c>
      <c r="C12" s="8" t="s">
        <v>41</v>
      </c>
      <c r="D12" s="10">
        <v>35296</v>
      </c>
      <c r="E12" s="5"/>
      <c r="F12" s="5"/>
      <c r="G12" s="5"/>
      <c r="H12" s="1">
        <f t="shared" si="0"/>
        <v>37.969489855072467</v>
      </c>
      <c r="I12" s="4">
        <v>1725</v>
      </c>
      <c r="J12" s="4">
        <v>65497.37</v>
      </c>
      <c r="K12" s="4"/>
      <c r="L12" s="4">
        <v>66.5</v>
      </c>
      <c r="M12" s="4">
        <v>3782.04</v>
      </c>
      <c r="N12" s="4">
        <v>4151.37</v>
      </c>
      <c r="O12" s="4"/>
      <c r="P12" s="1">
        <f t="shared" si="1"/>
        <v>1791.5</v>
      </c>
      <c r="Q12" s="1">
        <f t="shared" si="2"/>
        <v>73430.78</v>
      </c>
      <c r="S12" s="1">
        <v>355</v>
      </c>
      <c r="T12" s="1">
        <v>13750.61</v>
      </c>
      <c r="V12" s="1">
        <f t="shared" si="3"/>
        <v>2146.5</v>
      </c>
      <c r="W12" s="1">
        <f t="shared" si="4"/>
        <v>87181.39</v>
      </c>
      <c r="X12" s="1">
        <v>6502.04</v>
      </c>
      <c r="Z12" s="5" t="s">
        <v>36</v>
      </c>
    </row>
    <row r="13" spans="1:26" ht="12.75" customHeight="1">
      <c r="A13" s="5" t="s">
        <v>32</v>
      </c>
      <c r="B13" s="5">
        <v>35</v>
      </c>
      <c r="C13" s="8" t="s">
        <v>42</v>
      </c>
      <c r="D13" s="10">
        <v>35766</v>
      </c>
      <c r="E13" s="5"/>
      <c r="F13" s="5"/>
      <c r="G13" s="5"/>
      <c r="H13" s="1">
        <f t="shared" si="0"/>
        <v>35.562312338222604</v>
      </c>
      <c r="I13" s="4">
        <v>1738.5</v>
      </c>
      <c r="J13" s="4">
        <v>61825.08</v>
      </c>
      <c r="K13" s="4"/>
      <c r="L13" s="4"/>
      <c r="M13" s="4"/>
      <c r="N13" s="4">
        <v>3697.11</v>
      </c>
      <c r="O13" s="4"/>
      <c r="P13" s="1">
        <f t="shared" si="1"/>
        <v>1738.5</v>
      </c>
      <c r="Q13" s="1">
        <f t="shared" si="2"/>
        <v>65522.19</v>
      </c>
      <c r="S13" s="1">
        <v>341.5</v>
      </c>
      <c r="T13" s="1">
        <v>12483.029999999999</v>
      </c>
      <c r="V13" s="1">
        <f t="shared" si="3"/>
        <v>2080</v>
      </c>
      <c r="W13" s="1">
        <f t="shared" si="4"/>
        <v>78005.22</v>
      </c>
      <c r="X13" s="1">
        <v>5659.95</v>
      </c>
      <c r="Z13" s="5" t="s">
        <v>36</v>
      </c>
    </row>
    <row r="14" spans="1:26" ht="12.75" customHeight="1">
      <c r="A14" s="5" t="s">
        <v>32</v>
      </c>
      <c r="B14" s="5">
        <v>41</v>
      </c>
      <c r="C14" s="8" t="s">
        <v>43</v>
      </c>
      <c r="D14" s="10">
        <v>36234</v>
      </c>
      <c r="E14" s="5"/>
      <c r="F14" s="5"/>
      <c r="G14" s="5"/>
      <c r="H14" s="1">
        <f t="shared" si="0"/>
        <v>28.366294797687864</v>
      </c>
      <c r="I14" s="4">
        <v>1730</v>
      </c>
      <c r="J14" s="4">
        <v>49073.69</v>
      </c>
      <c r="K14" s="4"/>
      <c r="L14" s="4">
        <v>424</v>
      </c>
      <c r="M14" s="4">
        <v>18036.169999999998</v>
      </c>
      <c r="N14" s="4">
        <v>3869.09</v>
      </c>
      <c r="O14" s="4"/>
      <c r="P14" s="1">
        <f t="shared" si="1"/>
        <v>2154</v>
      </c>
      <c r="Q14" s="1">
        <f t="shared" si="2"/>
        <v>70978.95</v>
      </c>
      <c r="S14" s="1">
        <v>350</v>
      </c>
      <c r="T14" s="1">
        <v>10238.880000000005</v>
      </c>
      <c r="V14" s="1">
        <f t="shared" si="3"/>
        <v>2504</v>
      </c>
      <c r="W14" s="1">
        <f t="shared" si="4"/>
        <v>81217.83</v>
      </c>
      <c r="X14" s="1">
        <v>5831.65</v>
      </c>
      <c r="Z14" s="5" t="s">
        <v>36</v>
      </c>
    </row>
    <row r="15" spans="1:26" ht="12.75" customHeight="1">
      <c r="A15" s="5" t="s">
        <v>32</v>
      </c>
      <c r="B15" s="5">
        <v>42</v>
      </c>
      <c r="C15" s="8" t="s">
        <v>44</v>
      </c>
      <c r="D15" s="10">
        <v>36276</v>
      </c>
      <c r="E15" s="5"/>
      <c r="F15" s="5"/>
      <c r="G15" s="5"/>
      <c r="H15" s="1">
        <f t="shared" si="0"/>
        <v>75.101325618095743</v>
      </c>
      <c r="I15" s="4">
        <v>1901</v>
      </c>
      <c r="J15" s="4">
        <v>142767.62</v>
      </c>
      <c r="K15" s="4"/>
      <c r="L15" s="4"/>
      <c r="M15" s="4"/>
      <c r="N15" s="4">
        <v>7810.54</v>
      </c>
      <c r="O15" s="4"/>
      <c r="P15" s="1">
        <f t="shared" si="1"/>
        <v>1901</v>
      </c>
      <c r="Q15" s="1">
        <f t="shared" si="2"/>
        <v>150578.16</v>
      </c>
      <c r="S15" s="1">
        <v>179</v>
      </c>
      <c r="T15" s="1">
        <v>15314.739999999991</v>
      </c>
      <c r="V15" s="1">
        <f t="shared" si="3"/>
        <v>2080</v>
      </c>
      <c r="W15" s="1">
        <f t="shared" si="4"/>
        <v>165892.9</v>
      </c>
      <c r="X15" s="1">
        <v>12199.76</v>
      </c>
      <c r="Z15" s="5" t="s">
        <v>36</v>
      </c>
    </row>
    <row r="16" spans="1:26" ht="12.75" customHeight="1">
      <c r="A16" s="5" t="s">
        <v>45</v>
      </c>
      <c r="B16" s="5">
        <v>49</v>
      </c>
      <c r="C16" s="8" t="s">
        <v>46</v>
      </c>
      <c r="D16" s="10">
        <v>36391</v>
      </c>
      <c r="E16" s="5"/>
      <c r="F16" s="5"/>
      <c r="G16" s="5"/>
      <c r="H16" s="1">
        <f t="shared" si="0"/>
        <v>20.272920922089291</v>
      </c>
      <c r="I16" s="4">
        <v>1713.5</v>
      </c>
      <c r="J16" s="4">
        <v>34737.65</v>
      </c>
      <c r="K16" s="4"/>
      <c r="L16" s="4">
        <v>207.5</v>
      </c>
      <c r="M16" s="4">
        <v>6312.73</v>
      </c>
      <c r="N16" s="4">
        <v>2425.3200000000002</v>
      </c>
      <c r="O16" s="4"/>
      <c r="P16" s="1">
        <f t="shared" si="1"/>
        <v>1921</v>
      </c>
      <c r="Q16" s="1">
        <f t="shared" si="2"/>
        <v>43475.700000000004</v>
      </c>
      <c r="S16" s="1">
        <v>366.5</v>
      </c>
      <c r="T16" s="1">
        <v>7721.989999999998</v>
      </c>
      <c r="V16" s="1">
        <f t="shared" si="3"/>
        <v>2287.5</v>
      </c>
      <c r="W16" s="1">
        <f t="shared" si="4"/>
        <v>51197.69</v>
      </c>
      <c r="X16" s="1">
        <v>3311.27</v>
      </c>
      <c r="Z16" s="5" t="s">
        <v>36</v>
      </c>
    </row>
    <row r="17" spans="1:26" ht="12.75" customHeight="1">
      <c r="A17" s="5" t="s">
        <v>47</v>
      </c>
      <c r="B17" s="5">
        <v>50</v>
      </c>
      <c r="C17" s="8" t="s">
        <v>48</v>
      </c>
      <c r="D17" s="10">
        <v>36423</v>
      </c>
      <c r="E17" s="5"/>
      <c r="F17" s="5"/>
      <c r="G17" s="5"/>
      <c r="H17" s="1">
        <f t="shared" si="0"/>
        <v>35.784218160719462</v>
      </c>
      <c r="I17" s="4">
        <v>1723.5</v>
      </c>
      <c r="J17" s="4">
        <v>61674.1</v>
      </c>
      <c r="K17" s="4"/>
      <c r="L17" s="4">
        <v>202.5</v>
      </c>
      <c r="M17" s="4">
        <v>10834.12</v>
      </c>
      <c r="N17" s="4">
        <v>4226.01</v>
      </c>
      <c r="O17" s="4"/>
      <c r="P17" s="1">
        <f t="shared" si="1"/>
        <v>1926</v>
      </c>
      <c r="Q17" s="1">
        <f t="shared" si="2"/>
        <v>76734.23</v>
      </c>
      <c r="S17" s="1">
        <v>356.5</v>
      </c>
      <c r="T17" s="1">
        <v>13909.39</v>
      </c>
      <c r="V17" s="1">
        <f t="shared" si="3"/>
        <v>2282.5</v>
      </c>
      <c r="W17" s="1">
        <f t="shared" si="4"/>
        <v>90643.62</v>
      </c>
      <c r="X17" s="1">
        <v>6934.28</v>
      </c>
      <c r="Z17" s="5" t="s">
        <v>31</v>
      </c>
    </row>
    <row r="18" spans="1:26" ht="12.75" customHeight="1">
      <c r="A18" s="5" t="s">
        <v>32</v>
      </c>
      <c r="B18" s="5">
        <v>56</v>
      </c>
      <c r="C18" s="8" t="s">
        <v>49</v>
      </c>
      <c r="D18" s="10">
        <v>36609</v>
      </c>
      <c r="E18" s="5"/>
      <c r="F18" s="5"/>
      <c r="G18" s="5"/>
      <c r="H18" s="1">
        <f t="shared" si="0"/>
        <v>31.490855439642328</v>
      </c>
      <c r="I18" s="4">
        <v>1677.5</v>
      </c>
      <c r="J18" s="4">
        <v>52825.91</v>
      </c>
      <c r="K18" s="4"/>
      <c r="L18" s="4">
        <v>72</v>
      </c>
      <c r="M18" s="4">
        <v>3406.24</v>
      </c>
      <c r="N18" s="4">
        <v>3457.29</v>
      </c>
      <c r="O18" s="4"/>
      <c r="P18" s="1">
        <f t="shared" si="1"/>
        <v>1749.5</v>
      </c>
      <c r="Q18" s="1">
        <f t="shared" si="2"/>
        <v>59689.440000000002</v>
      </c>
      <c r="S18" s="1">
        <v>402.5</v>
      </c>
      <c r="T18" s="1">
        <v>12907.580000000002</v>
      </c>
      <c r="V18" s="1">
        <f t="shared" si="3"/>
        <v>2152</v>
      </c>
      <c r="W18" s="1">
        <f t="shared" si="4"/>
        <v>72597.02</v>
      </c>
      <c r="X18" s="1">
        <v>5356.8600000000006</v>
      </c>
      <c r="Z18" s="5" t="s">
        <v>36</v>
      </c>
    </row>
    <row r="19" spans="1:26" ht="12.75" customHeight="1">
      <c r="A19" s="5" t="s">
        <v>45</v>
      </c>
      <c r="B19" s="5">
        <v>60</v>
      </c>
      <c r="C19" s="2" t="s">
        <v>50</v>
      </c>
      <c r="D19" s="11">
        <v>36731</v>
      </c>
      <c r="E19" s="5"/>
      <c r="F19" s="5"/>
      <c r="G19" s="5"/>
      <c r="H19" s="1">
        <f t="shared" si="0"/>
        <v>21.949376938257682</v>
      </c>
      <c r="I19" s="4">
        <v>1773.5</v>
      </c>
      <c r="J19" s="4">
        <v>38927.22</v>
      </c>
      <c r="K19" s="4"/>
      <c r="L19" s="4">
        <v>96.5</v>
      </c>
      <c r="M19" s="4">
        <v>3180.89</v>
      </c>
      <c r="N19" s="4">
        <v>2441.7199999999998</v>
      </c>
      <c r="O19" s="4"/>
      <c r="P19" s="1">
        <f t="shared" si="1"/>
        <v>1870</v>
      </c>
      <c r="Q19" s="1">
        <f t="shared" si="2"/>
        <v>44549.83</v>
      </c>
      <c r="S19" s="1">
        <v>306.5</v>
      </c>
      <c r="T19" s="1">
        <v>6885.0599999999977</v>
      </c>
      <c r="V19" s="1">
        <f t="shared" si="3"/>
        <v>2176.5</v>
      </c>
      <c r="W19" s="1">
        <f t="shared" si="4"/>
        <v>51434.89</v>
      </c>
      <c r="X19" s="1">
        <v>3660.5299999999997</v>
      </c>
      <c r="Z19" s="5" t="s">
        <v>36</v>
      </c>
    </row>
    <row r="20" spans="1:26" ht="12.75" customHeight="1">
      <c r="A20" s="5" t="s">
        <v>29</v>
      </c>
      <c r="B20" s="5">
        <v>68</v>
      </c>
      <c r="C20" s="8" t="s">
        <v>51</v>
      </c>
      <c r="D20" s="10">
        <v>36976</v>
      </c>
      <c r="E20" s="5"/>
      <c r="F20" s="5"/>
      <c r="G20" s="5"/>
      <c r="H20" s="1">
        <f t="shared" si="0"/>
        <v>41.777094555873923</v>
      </c>
      <c r="I20" s="4">
        <v>1745</v>
      </c>
      <c r="J20" s="4">
        <f>63973.93+8927.1</f>
        <v>72901.03</v>
      </c>
      <c r="K20" s="4"/>
      <c r="L20" s="4">
        <v>175.5</v>
      </c>
      <c r="M20" s="4">
        <v>9582</v>
      </c>
      <c r="N20" s="4">
        <v>4732.01</v>
      </c>
      <c r="O20" s="4"/>
      <c r="P20" s="1">
        <f t="shared" si="1"/>
        <v>1920.5</v>
      </c>
      <c r="Q20" s="1">
        <f t="shared" si="2"/>
        <v>87215.039999999994</v>
      </c>
      <c r="S20" s="1">
        <v>335</v>
      </c>
      <c r="T20" s="1">
        <v>12499.86</v>
      </c>
      <c r="V20" s="1">
        <f t="shared" si="3"/>
        <v>2255.5</v>
      </c>
      <c r="W20" s="1">
        <f t="shared" si="4"/>
        <v>99714.9</v>
      </c>
      <c r="X20" s="1">
        <v>7598.02</v>
      </c>
      <c r="Z20" s="5" t="s">
        <v>31</v>
      </c>
    </row>
    <row r="21" spans="1:26" ht="12.75" customHeight="1">
      <c r="A21" s="5" t="s">
        <v>40</v>
      </c>
      <c r="B21" s="5">
        <v>70</v>
      </c>
      <c r="C21" s="8" t="s">
        <v>52</v>
      </c>
      <c r="D21" s="10">
        <v>37074</v>
      </c>
      <c r="E21" s="5"/>
      <c r="F21" s="5"/>
      <c r="G21" s="5"/>
      <c r="H21" s="1">
        <f t="shared" si="0"/>
        <v>33.066027173913042</v>
      </c>
      <c r="I21" s="4">
        <v>1840</v>
      </c>
      <c r="J21" s="4">
        <v>60841.49</v>
      </c>
      <c r="K21" s="4"/>
      <c r="L21" s="4">
        <v>96.5</v>
      </c>
      <c r="M21" s="4">
        <v>4785.03</v>
      </c>
      <c r="N21" s="4">
        <v>3686.65</v>
      </c>
      <c r="O21" s="4"/>
      <c r="P21" s="1">
        <f t="shared" si="1"/>
        <v>1936.5</v>
      </c>
      <c r="Q21" s="1">
        <f t="shared" si="2"/>
        <v>69313.17</v>
      </c>
      <c r="S21" s="1">
        <v>265</v>
      </c>
      <c r="T21" s="1">
        <v>8981.9300000000076</v>
      </c>
      <c r="V21" s="1">
        <f t="shared" si="3"/>
        <v>2201.5</v>
      </c>
      <c r="W21" s="1">
        <f t="shared" si="4"/>
        <v>78295.100000000006</v>
      </c>
      <c r="X21" s="1">
        <v>5554.71</v>
      </c>
      <c r="Z21" s="5" t="s">
        <v>36</v>
      </c>
    </row>
    <row r="22" spans="1:26" ht="12.75" customHeight="1">
      <c r="A22" s="5" t="s">
        <v>38</v>
      </c>
      <c r="B22" s="5">
        <v>80</v>
      </c>
      <c r="C22" s="8" t="s">
        <v>53</v>
      </c>
      <c r="D22" s="10">
        <v>37573</v>
      </c>
      <c r="E22" s="5"/>
      <c r="F22" s="5"/>
      <c r="G22" s="5"/>
      <c r="H22" s="1">
        <f t="shared" si="0"/>
        <v>35.379225313693404</v>
      </c>
      <c r="I22" s="4">
        <v>1833</v>
      </c>
      <c r="J22" s="4">
        <v>64850.12</v>
      </c>
      <c r="K22" s="4"/>
      <c r="L22" s="4">
        <v>301</v>
      </c>
      <c r="M22" s="4">
        <v>15980.37</v>
      </c>
      <c r="N22" s="4">
        <v>4521.74</v>
      </c>
      <c r="O22" s="4"/>
      <c r="P22" s="1">
        <f t="shared" si="1"/>
        <v>2134</v>
      </c>
      <c r="Q22" s="1">
        <f t="shared" si="2"/>
        <v>85352.23000000001</v>
      </c>
      <c r="S22" s="1">
        <v>247</v>
      </c>
      <c r="T22" s="1">
        <v>9114.8199999999924</v>
      </c>
      <c r="V22" s="1">
        <f t="shared" si="3"/>
        <v>2381</v>
      </c>
      <c r="W22" s="1">
        <f t="shared" si="4"/>
        <v>94467.05</v>
      </c>
      <c r="X22" s="1">
        <v>3954.3500000000004</v>
      </c>
      <c r="Z22" s="5" t="s">
        <v>31</v>
      </c>
    </row>
    <row r="23" spans="1:26" ht="12.75" customHeight="1">
      <c r="A23" s="5" t="s">
        <v>29</v>
      </c>
      <c r="B23" s="5">
        <v>83</v>
      </c>
      <c r="C23" s="8" t="s">
        <v>54</v>
      </c>
      <c r="D23" s="10">
        <v>37739</v>
      </c>
      <c r="E23" s="5"/>
      <c r="F23" s="5"/>
      <c r="G23" s="5"/>
      <c r="H23" s="1">
        <f t="shared" si="0"/>
        <v>28.755871485943775</v>
      </c>
      <c r="I23" s="4">
        <v>1867.5</v>
      </c>
      <c r="J23" s="4">
        <v>53701.59</v>
      </c>
      <c r="K23" s="4"/>
      <c r="L23" s="4">
        <v>10</v>
      </c>
      <c r="M23" s="4">
        <v>426.6</v>
      </c>
      <c r="N23" s="4">
        <v>3011.04</v>
      </c>
      <c r="O23" s="4"/>
      <c r="P23" s="1">
        <f t="shared" si="1"/>
        <v>1877.5</v>
      </c>
      <c r="Q23" s="1">
        <f t="shared" si="2"/>
        <v>57139.229999999996</v>
      </c>
      <c r="S23" s="1">
        <v>212.5</v>
      </c>
      <c r="T23" s="1">
        <v>6271.4000000000015</v>
      </c>
      <c r="V23" s="1">
        <f t="shared" si="3"/>
        <v>2090</v>
      </c>
      <c r="W23" s="1">
        <f t="shared" si="4"/>
        <v>63410.63</v>
      </c>
      <c r="X23" s="1">
        <v>4668.2300000000005</v>
      </c>
      <c r="Z23" s="5" t="s">
        <v>31</v>
      </c>
    </row>
    <row r="24" spans="1:26" ht="12.75" customHeight="1">
      <c r="A24" s="5" t="s">
        <v>38</v>
      </c>
      <c r="B24" s="5">
        <v>91</v>
      </c>
      <c r="C24" s="8" t="s">
        <v>55</v>
      </c>
      <c r="D24" s="10">
        <v>38483</v>
      </c>
      <c r="E24" s="5"/>
      <c r="F24" s="5"/>
      <c r="G24" s="5"/>
      <c r="H24" s="1">
        <f t="shared" si="0"/>
        <v>30.871797845898922</v>
      </c>
      <c r="I24" s="4">
        <v>1810.5</v>
      </c>
      <c r="J24" s="4">
        <v>55893.39</v>
      </c>
      <c r="K24" s="4"/>
      <c r="L24" s="4">
        <v>249</v>
      </c>
      <c r="M24" s="4">
        <v>11517.03</v>
      </c>
      <c r="N24" s="4">
        <v>3765.14</v>
      </c>
      <c r="O24" s="4"/>
      <c r="P24" s="1">
        <f t="shared" si="1"/>
        <v>2059.5</v>
      </c>
      <c r="Q24" s="1">
        <f t="shared" si="2"/>
        <v>71175.56</v>
      </c>
      <c r="S24" s="1">
        <v>269.5</v>
      </c>
      <c r="T24" s="1">
        <v>8596.0500000000029</v>
      </c>
      <c r="V24" s="1">
        <f t="shared" si="3"/>
        <v>2329</v>
      </c>
      <c r="W24" s="1">
        <f t="shared" si="4"/>
        <v>79771.61</v>
      </c>
      <c r="X24" s="1">
        <v>5791.19</v>
      </c>
      <c r="Z24" s="5" t="s">
        <v>31</v>
      </c>
    </row>
    <row r="25" spans="1:26" ht="12.75" customHeight="1">
      <c r="A25" s="5" t="s">
        <v>32</v>
      </c>
      <c r="B25" s="5">
        <v>94</v>
      </c>
      <c r="C25" s="8" t="s">
        <v>56</v>
      </c>
      <c r="D25" s="10">
        <v>38516</v>
      </c>
      <c r="E25" s="5"/>
      <c r="F25" s="5"/>
      <c r="G25" s="5"/>
      <c r="H25" s="1">
        <f t="shared" si="0"/>
        <v>65.967341176470583</v>
      </c>
      <c r="I25" s="4">
        <v>1912.5</v>
      </c>
      <c r="J25" s="4">
        <v>126162.54</v>
      </c>
      <c r="K25" s="4"/>
      <c r="L25" s="4"/>
      <c r="M25" s="4"/>
      <c r="N25" s="4">
        <v>7122.53</v>
      </c>
      <c r="O25" s="4"/>
      <c r="P25" s="1">
        <f t="shared" si="1"/>
        <v>1912.5</v>
      </c>
      <c r="Q25" s="1">
        <f t="shared" si="2"/>
        <v>133285.07</v>
      </c>
      <c r="S25" s="1">
        <v>252.5</v>
      </c>
      <c r="T25" s="1">
        <v>16660.25999999998</v>
      </c>
      <c r="V25" s="1">
        <f t="shared" si="3"/>
        <v>2165</v>
      </c>
      <c r="W25" s="1">
        <f t="shared" si="4"/>
        <v>149945.32999999999</v>
      </c>
      <c r="X25" s="1">
        <v>11039.61</v>
      </c>
      <c r="Z25" s="5" t="s">
        <v>36</v>
      </c>
    </row>
    <row r="26" spans="1:26" ht="12.75" customHeight="1">
      <c r="A26" s="5" t="s">
        <v>57</v>
      </c>
      <c r="B26" s="5">
        <v>95</v>
      </c>
      <c r="C26" s="2" t="s">
        <v>58</v>
      </c>
      <c r="D26" s="11">
        <v>38565</v>
      </c>
      <c r="E26" s="5"/>
      <c r="F26" s="5"/>
      <c r="G26" s="5"/>
      <c r="H26" s="1">
        <f t="shared" si="0"/>
        <v>36.220209251101316</v>
      </c>
      <c r="I26" s="4">
        <v>1816</v>
      </c>
      <c r="J26" s="4">
        <v>65775.899999999994</v>
      </c>
      <c r="K26" s="4"/>
      <c r="L26" s="4">
        <v>255.5</v>
      </c>
      <c r="M26" s="4">
        <v>13883.99</v>
      </c>
      <c r="N26" s="4">
        <v>4474.1400000000003</v>
      </c>
      <c r="O26" s="4"/>
      <c r="P26" s="1">
        <f t="shared" si="1"/>
        <v>2071.5</v>
      </c>
      <c r="Q26" s="1">
        <f t="shared" si="2"/>
        <v>84134.03</v>
      </c>
      <c r="S26" s="1">
        <v>264</v>
      </c>
      <c r="T26" s="1">
        <v>9663.9900000000052</v>
      </c>
      <c r="V26" s="1">
        <f t="shared" si="3"/>
        <v>2335.5</v>
      </c>
      <c r="W26" s="1">
        <f t="shared" si="4"/>
        <v>93798.02</v>
      </c>
      <c r="X26" s="1">
        <v>7014.16</v>
      </c>
      <c r="Z26" s="5" t="s">
        <v>31</v>
      </c>
    </row>
    <row r="27" spans="1:26" ht="12.75" customHeight="1">
      <c r="A27" s="5" t="s">
        <v>59</v>
      </c>
      <c r="B27" s="5">
        <v>102</v>
      </c>
      <c r="C27" s="2" t="s">
        <v>60</v>
      </c>
      <c r="D27" s="11">
        <v>38789</v>
      </c>
      <c r="E27" s="5"/>
      <c r="F27" s="5"/>
      <c r="G27" s="5"/>
      <c r="H27" s="1">
        <f t="shared" si="0"/>
        <v>61.31804864411518</v>
      </c>
      <c r="I27" s="4">
        <v>1788.5</v>
      </c>
      <c r="J27" s="4">
        <v>109667.33</v>
      </c>
      <c r="K27" s="4"/>
      <c r="L27" s="3"/>
      <c r="M27" s="3"/>
      <c r="N27" s="4">
        <v>6378.09</v>
      </c>
      <c r="O27" s="4"/>
      <c r="P27" s="1">
        <f t="shared" si="1"/>
        <v>1788.5</v>
      </c>
      <c r="Q27" s="1">
        <f t="shared" si="2"/>
        <v>116045.42</v>
      </c>
      <c r="S27" s="1">
        <v>291.5</v>
      </c>
      <c r="T27" s="1">
        <v>18668.12999999999</v>
      </c>
      <c r="V27" s="1">
        <f t="shared" si="3"/>
        <v>2080</v>
      </c>
      <c r="W27" s="1">
        <f t="shared" si="4"/>
        <v>134713.54999999999</v>
      </c>
      <c r="X27" s="1">
        <v>9879.8000000000011</v>
      </c>
      <c r="Z27" s="5" t="s">
        <v>31</v>
      </c>
    </row>
    <row r="28" spans="1:26" ht="12.75" customHeight="1">
      <c r="A28" s="5" t="s">
        <v>38</v>
      </c>
      <c r="B28" s="5">
        <v>109</v>
      </c>
      <c r="C28" s="8" t="s">
        <v>61</v>
      </c>
      <c r="D28" s="10">
        <v>39111</v>
      </c>
      <c r="E28" s="5"/>
      <c r="F28" s="5"/>
      <c r="G28" s="5"/>
      <c r="H28" s="1">
        <f t="shared" si="0"/>
        <v>41.270860534124623</v>
      </c>
      <c r="I28" s="4">
        <v>1853.5</v>
      </c>
      <c r="J28" s="4">
        <v>76495.539999999994</v>
      </c>
      <c r="K28" s="4"/>
      <c r="L28" s="4">
        <v>387</v>
      </c>
      <c r="M28" s="4">
        <v>23990.639999999999</v>
      </c>
      <c r="N28" s="4">
        <v>5463.78</v>
      </c>
      <c r="O28" s="4"/>
      <c r="P28" s="1">
        <f t="shared" si="1"/>
        <v>2240.5</v>
      </c>
      <c r="Q28" s="1">
        <f t="shared" si="2"/>
        <v>105949.95999999999</v>
      </c>
      <c r="S28" s="1">
        <v>226.5</v>
      </c>
      <c r="T28" s="1">
        <v>10087.410000000003</v>
      </c>
      <c r="V28" s="1">
        <f t="shared" si="3"/>
        <v>2467</v>
      </c>
      <c r="W28" s="1">
        <f t="shared" si="4"/>
        <v>116037.37</v>
      </c>
      <c r="X28" s="1">
        <v>8709.56</v>
      </c>
      <c r="Z28" s="5" t="s">
        <v>31</v>
      </c>
    </row>
    <row r="29" spans="1:26" ht="12.75" customHeight="1">
      <c r="A29" s="5" t="s">
        <v>59</v>
      </c>
      <c r="B29" s="5">
        <v>113</v>
      </c>
      <c r="C29" s="8" t="s">
        <v>62</v>
      </c>
      <c r="D29" s="10">
        <v>43290</v>
      </c>
      <c r="E29" s="5"/>
      <c r="F29" s="5"/>
      <c r="G29" s="5"/>
      <c r="H29" s="1">
        <f t="shared" si="0"/>
        <v>30.563373759647188</v>
      </c>
      <c r="I29" s="4">
        <v>1814</v>
      </c>
      <c r="J29" s="4">
        <v>55441.96</v>
      </c>
      <c r="K29" s="4"/>
      <c r="L29" s="4">
        <v>59</v>
      </c>
      <c r="M29" s="4">
        <v>2499.29</v>
      </c>
      <c r="N29" s="4">
        <v>3372</v>
      </c>
      <c r="O29" s="4"/>
      <c r="P29" s="1">
        <f t="shared" si="1"/>
        <v>1873</v>
      </c>
      <c r="Q29" s="1">
        <f t="shared" si="2"/>
        <v>61313.25</v>
      </c>
      <c r="S29" s="1">
        <v>266</v>
      </c>
      <c r="T29" s="1">
        <v>8481.9799999999959</v>
      </c>
      <c r="V29" s="1">
        <f t="shared" si="3"/>
        <v>2139</v>
      </c>
      <c r="W29" s="1">
        <f t="shared" si="4"/>
        <v>69795.23</v>
      </c>
      <c r="X29" s="1">
        <v>4961.1100000000006</v>
      </c>
      <c r="Z29" s="5" t="s">
        <v>31</v>
      </c>
    </row>
    <row r="30" spans="1:26" ht="12.75" customHeight="1">
      <c r="A30" s="5" t="s">
        <v>38</v>
      </c>
      <c r="B30" s="5">
        <v>115</v>
      </c>
      <c r="C30" s="8" t="s">
        <v>39</v>
      </c>
      <c r="D30" s="10">
        <v>39329</v>
      </c>
      <c r="E30" s="5"/>
      <c r="F30" s="5"/>
      <c r="G30" s="5"/>
      <c r="H30" s="1">
        <f t="shared" si="0"/>
        <v>36.137652707388639</v>
      </c>
      <c r="I30" s="4">
        <v>1874.5</v>
      </c>
      <c r="J30" s="4">
        <v>67740.03</v>
      </c>
      <c r="K30" s="4"/>
      <c r="L30" s="4">
        <v>367</v>
      </c>
      <c r="M30" s="4">
        <v>19892.14</v>
      </c>
      <c r="N30" s="4">
        <v>4707.07</v>
      </c>
      <c r="O30" s="4"/>
      <c r="P30" s="1">
        <f t="shared" si="1"/>
        <v>2241.5</v>
      </c>
      <c r="Q30" s="1">
        <f t="shared" si="2"/>
        <v>92339.239999999991</v>
      </c>
      <c r="S30" s="1">
        <v>205.5</v>
      </c>
      <c r="T30" s="1">
        <v>7596.4200000000128</v>
      </c>
      <c r="V30" s="1">
        <f t="shared" si="3"/>
        <v>2447</v>
      </c>
      <c r="W30" s="1">
        <f t="shared" si="4"/>
        <v>99935.66</v>
      </c>
      <c r="X30" s="1">
        <v>7462.36</v>
      </c>
      <c r="Z30" s="5" t="s">
        <v>31</v>
      </c>
    </row>
    <row r="31" spans="1:26" ht="12.75" customHeight="1">
      <c r="A31" s="5" t="s">
        <v>63</v>
      </c>
      <c r="B31" s="5">
        <v>116</v>
      </c>
      <c r="C31" s="8" t="s">
        <v>64</v>
      </c>
      <c r="D31" s="10">
        <v>39363</v>
      </c>
      <c r="E31" s="5"/>
      <c r="F31" s="5"/>
      <c r="G31" s="5"/>
      <c r="H31" s="1">
        <f t="shared" si="0"/>
        <v>36.70902164976706</v>
      </c>
      <c r="I31" s="4">
        <v>1824.5</v>
      </c>
      <c r="J31" s="4">
        <v>66975.61</v>
      </c>
      <c r="K31" s="4"/>
      <c r="L31" s="4">
        <v>204</v>
      </c>
      <c r="M31" s="4">
        <v>11232.71</v>
      </c>
      <c r="N31" s="4">
        <v>4363.34</v>
      </c>
      <c r="O31" s="4"/>
      <c r="P31" s="1">
        <f t="shared" si="1"/>
        <v>2028.5</v>
      </c>
      <c r="Q31" s="1">
        <f t="shared" si="2"/>
        <v>82571.66</v>
      </c>
      <c r="S31" s="1">
        <v>255.5</v>
      </c>
      <c r="T31" s="1">
        <v>10063.209999999992</v>
      </c>
      <c r="V31" s="1">
        <f t="shared" si="3"/>
        <v>2284</v>
      </c>
      <c r="W31" s="1">
        <f t="shared" si="4"/>
        <v>92634.87</v>
      </c>
      <c r="X31" s="1">
        <v>7086.59</v>
      </c>
      <c r="Z31" s="5" t="s">
        <v>31</v>
      </c>
    </row>
    <row r="32" spans="1:26" ht="12.75" customHeight="1">
      <c r="A32" s="5" t="s">
        <v>38</v>
      </c>
      <c r="B32" s="5">
        <v>121</v>
      </c>
      <c r="C32" s="8" t="s">
        <v>55</v>
      </c>
      <c r="D32" s="10">
        <v>39699</v>
      </c>
      <c r="E32" s="5"/>
      <c r="F32" s="5"/>
      <c r="G32" s="5"/>
      <c r="H32" s="1">
        <f t="shared" si="0"/>
        <v>29.779917853231105</v>
      </c>
      <c r="I32" s="4">
        <v>1826</v>
      </c>
      <c r="J32" s="4">
        <v>54378.13</v>
      </c>
      <c r="K32" s="4"/>
      <c r="L32" s="4">
        <v>547.5</v>
      </c>
      <c r="M32" s="4">
        <v>24485.52</v>
      </c>
      <c r="N32" s="4">
        <v>4304.0200000000004</v>
      </c>
      <c r="O32" s="4"/>
      <c r="P32" s="1">
        <f t="shared" si="1"/>
        <v>2373.5</v>
      </c>
      <c r="Q32" s="1">
        <f t="shared" si="2"/>
        <v>83167.67</v>
      </c>
      <c r="S32" s="1">
        <v>254</v>
      </c>
      <c r="T32" s="1">
        <v>8025.4499999999971</v>
      </c>
      <c r="V32" s="1">
        <f t="shared" si="3"/>
        <v>2627.5</v>
      </c>
      <c r="W32" s="1">
        <f t="shared" si="4"/>
        <v>91193.12</v>
      </c>
      <c r="X32" s="1">
        <v>6703.88</v>
      </c>
      <c r="Z32" s="5" t="s">
        <v>31</v>
      </c>
    </row>
    <row r="33" spans="1:26" ht="12.75" customHeight="1">
      <c r="A33" s="5" t="s">
        <v>40</v>
      </c>
      <c r="B33" s="5">
        <v>131</v>
      </c>
      <c r="C33" s="8" t="s">
        <v>65</v>
      </c>
      <c r="D33" s="10">
        <v>40434</v>
      </c>
      <c r="E33" s="5"/>
      <c r="F33" s="5"/>
      <c r="G33" s="5"/>
      <c r="H33" s="1">
        <f t="shared" si="0"/>
        <v>37.74044974261718</v>
      </c>
      <c r="I33" s="4">
        <v>1845.5</v>
      </c>
      <c r="J33" s="4">
        <v>69650</v>
      </c>
      <c r="K33" s="4"/>
      <c r="L33" s="4">
        <v>88</v>
      </c>
      <c r="M33" s="4">
        <v>4985.16</v>
      </c>
      <c r="N33" s="4">
        <v>4164.12</v>
      </c>
      <c r="O33" s="4"/>
      <c r="P33" s="1">
        <f t="shared" si="1"/>
        <v>1933.5</v>
      </c>
      <c r="Q33" s="1">
        <f t="shared" si="2"/>
        <v>78799.28</v>
      </c>
      <c r="S33" s="1">
        <v>234.5</v>
      </c>
      <c r="T33" s="1">
        <v>9334.320000000007</v>
      </c>
      <c r="V33" s="1">
        <f t="shared" si="3"/>
        <v>2168</v>
      </c>
      <c r="W33" s="1">
        <f t="shared" si="4"/>
        <v>88133.6</v>
      </c>
      <c r="X33" s="1">
        <v>6742.32</v>
      </c>
      <c r="Z33" s="5" t="s">
        <v>36</v>
      </c>
    </row>
    <row r="34" spans="1:26" ht="12.75" customHeight="1">
      <c r="A34" s="5" t="s">
        <v>32</v>
      </c>
      <c r="B34" s="5">
        <v>140</v>
      </c>
      <c r="C34" s="8" t="s">
        <v>66</v>
      </c>
      <c r="D34" s="10">
        <v>41260</v>
      </c>
      <c r="E34" s="11">
        <v>45185</v>
      </c>
      <c r="F34" s="5" t="s">
        <v>67</v>
      </c>
      <c r="G34" s="5" t="s">
        <v>68</v>
      </c>
      <c r="H34" s="1">
        <f t="shared" si="0"/>
        <v>24.570127795527156</v>
      </c>
      <c r="I34" s="4">
        <v>1252</v>
      </c>
      <c r="J34" s="4">
        <v>30761.8</v>
      </c>
      <c r="K34" s="4"/>
      <c r="P34" s="1">
        <f t="shared" si="1"/>
        <v>1252</v>
      </c>
      <c r="Q34" s="1">
        <f t="shared" si="2"/>
        <v>30761.8</v>
      </c>
      <c r="S34" s="1">
        <v>413.40000000000009</v>
      </c>
      <c r="T34" s="1">
        <v>10157.250000000004</v>
      </c>
      <c r="V34" s="1">
        <f t="shared" si="3"/>
        <v>1665.4</v>
      </c>
      <c r="W34" s="1">
        <f t="shared" si="4"/>
        <v>40919.050000000003</v>
      </c>
      <c r="X34" s="1">
        <v>2806.79</v>
      </c>
      <c r="Z34" s="5" t="s">
        <v>36</v>
      </c>
    </row>
    <row r="35" spans="1:26" ht="12.75" customHeight="1">
      <c r="A35" s="5" t="s">
        <v>29</v>
      </c>
      <c r="B35" s="5">
        <v>146</v>
      </c>
      <c r="C35" s="8" t="s">
        <v>69</v>
      </c>
      <c r="D35" s="10">
        <v>41505</v>
      </c>
      <c r="E35" s="11">
        <v>45290</v>
      </c>
      <c r="F35" s="5" t="s">
        <v>34</v>
      </c>
      <c r="G35" s="5" t="s">
        <v>35</v>
      </c>
      <c r="H35" s="1">
        <f t="shared" si="0"/>
        <v>77.591278065630391</v>
      </c>
      <c r="I35" s="4">
        <v>1737</v>
      </c>
      <c r="J35" s="4">
        <v>134776.04999999999</v>
      </c>
      <c r="K35" s="4"/>
      <c r="L35" s="4"/>
      <c r="M35" s="4"/>
      <c r="N35" s="4">
        <v>8070.53</v>
      </c>
      <c r="O35" s="4"/>
      <c r="P35" s="1">
        <f t="shared" si="1"/>
        <v>1737</v>
      </c>
      <c r="Q35" s="1">
        <f t="shared" si="2"/>
        <v>142846.57999999999</v>
      </c>
      <c r="S35" s="1">
        <v>343</v>
      </c>
      <c r="T35" s="1">
        <v>27084.430000000022</v>
      </c>
      <c r="V35" s="1">
        <f t="shared" si="3"/>
        <v>2080</v>
      </c>
      <c r="W35" s="1">
        <f t="shared" si="4"/>
        <v>169931.01</v>
      </c>
      <c r="X35" s="1">
        <v>12346.01</v>
      </c>
      <c r="Z35" s="5" t="s">
        <v>31</v>
      </c>
    </row>
    <row r="36" spans="1:26" ht="12.75" customHeight="1">
      <c r="A36" s="5" t="s">
        <v>63</v>
      </c>
      <c r="B36" s="5">
        <v>147</v>
      </c>
      <c r="C36" s="8" t="s">
        <v>70</v>
      </c>
      <c r="D36" s="10">
        <v>41708</v>
      </c>
      <c r="E36" s="5"/>
      <c r="F36" s="5"/>
      <c r="G36" s="5"/>
      <c r="H36" s="1">
        <f t="shared" si="0"/>
        <v>31.156133257403187</v>
      </c>
      <c r="I36" s="4">
        <v>1756</v>
      </c>
      <c r="J36" s="4">
        <v>54710.17</v>
      </c>
      <c r="K36" s="4"/>
      <c r="L36" s="4">
        <v>222.5</v>
      </c>
      <c r="M36" s="4">
        <v>10415.99</v>
      </c>
      <c r="N36" s="4">
        <v>3781.08</v>
      </c>
      <c r="O36" s="4"/>
      <c r="P36" s="1">
        <f t="shared" si="1"/>
        <v>1978.5</v>
      </c>
      <c r="Q36" s="1">
        <f t="shared" si="2"/>
        <v>68907.239999999991</v>
      </c>
      <c r="S36" s="1">
        <v>324</v>
      </c>
      <c r="T36" s="1">
        <v>10341.790000000008</v>
      </c>
      <c r="V36" s="1">
        <f t="shared" si="3"/>
        <v>2302.5</v>
      </c>
      <c r="W36" s="1">
        <f t="shared" si="4"/>
        <v>79249.03</v>
      </c>
      <c r="X36" s="1">
        <v>5876.88</v>
      </c>
      <c r="Z36" s="5" t="s">
        <v>31</v>
      </c>
    </row>
    <row r="37" spans="1:26" ht="12.75" customHeight="1">
      <c r="A37" s="5" t="s">
        <v>38</v>
      </c>
      <c r="B37" s="5">
        <v>149</v>
      </c>
      <c r="C37" s="8" t="s">
        <v>39</v>
      </c>
      <c r="D37" s="10">
        <v>44158</v>
      </c>
      <c r="E37" s="5"/>
      <c r="F37" s="5"/>
      <c r="G37" s="5"/>
      <c r="H37" s="1">
        <f t="shared" si="0"/>
        <v>28.692738565782044</v>
      </c>
      <c r="I37" s="4">
        <v>1771</v>
      </c>
      <c r="J37" s="4">
        <v>50814.84</v>
      </c>
      <c r="K37" s="4"/>
      <c r="L37" s="4">
        <v>338</v>
      </c>
      <c r="M37" s="4">
        <v>14573.24</v>
      </c>
      <c r="N37" s="4">
        <v>3734.91</v>
      </c>
      <c r="O37" s="4"/>
      <c r="P37" s="1">
        <f t="shared" si="1"/>
        <v>2109</v>
      </c>
      <c r="Q37" s="1">
        <f t="shared" si="2"/>
        <v>69122.989999999991</v>
      </c>
      <c r="S37" s="1">
        <v>309</v>
      </c>
      <c r="T37" s="1">
        <v>9042.9800000000105</v>
      </c>
      <c r="V37" s="1">
        <f t="shared" si="3"/>
        <v>2418</v>
      </c>
      <c r="W37" s="1">
        <f t="shared" si="4"/>
        <v>78165.97</v>
      </c>
      <c r="X37" s="1">
        <v>5827.14</v>
      </c>
      <c r="Z37" s="5" t="s">
        <v>31</v>
      </c>
    </row>
    <row r="38" spans="1:26" ht="12.75" customHeight="1">
      <c r="A38" s="5" t="s">
        <v>63</v>
      </c>
      <c r="B38" s="5">
        <v>152</v>
      </c>
      <c r="C38" s="8" t="s">
        <v>71</v>
      </c>
      <c r="D38" s="10">
        <v>41829</v>
      </c>
      <c r="E38" s="5"/>
      <c r="F38" s="5"/>
      <c r="G38" s="5"/>
      <c r="H38" s="1">
        <f t="shared" si="0"/>
        <v>33.551341843971628</v>
      </c>
      <c r="I38" s="4">
        <v>1762.5</v>
      </c>
      <c r="J38" s="4">
        <v>59134.239999999998</v>
      </c>
      <c r="K38" s="4"/>
      <c r="L38" s="4">
        <v>232</v>
      </c>
      <c r="M38" s="4">
        <v>11684.42</v>
      </c>
      <c r="N38" s="4">
        <v>4100.0600000000004</v>
      </c>
      <c r="O38" s="4"/>
      <c r="P38" s="1">
        <f t="shared" si="1"/>
        <v>1994.5</v>
      </c>
      <c r="Q38" s="1">
        <f t="shared" si="2"/>
        <v>74918.720000000001</v>
      </c>
      <c r="S38" s="1">
        <v>317.5</v>
      </c>
      <c r="T38" s="1">
        <v>10745.89</v>
      </c>
      <c r="V38" s="1">
        <f t="shared" si="3"/>
        <v>2312</v>
      </c>
      <c r="W38" s="1">
        <f t="shared" si="4"/>
        <v>85664.61</v>
      </c>
      <c r="X38" s="1">
        <v>6385.97</v>
      </c>
      <c r="Z38" s="5" t="s">
        <v>31</v>
      </c>
    </row>
    <row r="39" spans="1:26" ht="12.75" customHeight="1">
      <c r="A39" s="5" t="s">
        <v>72</v>
      </c>
      <c r="B39" s="5">
        <v>153</v>
      </c>
      <c r="C39" s="2" t="s">
        <v>73</v>
      </c>
      <c r="D39" s="11">
        <v>41850</v>
      </c>
      <c r="E39" s="5"/>
      <c r="F39" s="5"/>
      <c r="G39" s="5"/>
      <c r="H39" s="1">
        <f t="shared" si="0"/>
        <v>21.617238848108411</v>
      </c>
      <c r="I39" s="4">
        <v>1771</v>
      </c>
      <c r="J39" s="4">
        <v>38284.129999999997</v>
      </c>
      <c r="K39" s="4"/>
      <c r="L39" s="4">
        <v>135</v>
      </c>
      <c r="M39" s="4">
        <v>4376.8</v>
      </c>
      <c r="N39" s="4">
        <v>2465.17</v>
      </c>
      <c r="O39" s="4"/>
      <c r="P39" s="1">
        <f t="shared" si="1"/>
        <v>1906</v>
      </c>
      <c r="Q39" s="1">
        <f t="shared" si="2"/>
        <v>45126.1</v>
      </c>
      <c r="S39" s="1">
        <v>309</v>
      </c>
      <c r="T39" s="1">
        <v>6722.1300000000047</v>
      </c>
      <c r="V39" s="1">
        <f t="shared" si="3"/>
        <v>2215</v>
      </c>
      <c r="W39" s="1">
        <f t="shared" si="4"/>
        <v>51848.23</v>
      </c>
      <c r="X39" s="1">
        <v>3813.85</v>
      </c>
      <c r="Z39" s="5" t="s">
        <v>36</v>
      </c>
    </row>
    <row r="40" spans="1:26" ht="12.75" customHeight="1">
      <c r="A40" s="5" t="s">
        <v>32</v>
      </c>
      <c r="B40" s="5">
        <v>154</v>
      </c>
      <c r="C40" s="8" t="s">
        <v>74</v>
      </c>
      <c r="D40" s="10">
        <v>41884</v>
      </c>
      <c r="E40" s="5"/>
      <c r="F40" s="5"/>
      <c r="G40" s="5"/>
      <c r="H40" s="1">
        <f t="shared" ref="H40:H71" si="5">+J40/I40</f>
        <v>49.283783475783473</v>
      </c>
      <c r="I40" s="4">
        <v>1755</v>
      </c>
      <c r="J40" s="4">
        <v>86493.04</v>
      </c>
      <c r="K40" s="4"/>
      <c r="L40" s="4"/>
      <c r="M40" s="4"/>
      <c r="N40" s="4">
        <v>5127.6400000000003</v>
      </c>
      <c r="O40" s="4"/>
      <c r="P40" s="1">
        <f t="shared" ref="P40:P71" si="6">+I40+L40</f>
        <v>1755</v>
      </c>
      <c r="Q40" s="1">
        <f t="shared" ref="Q40:Q71" si="7">+J40+M40+N40</f>
        <v>91620.68</v>
      </c>
      <c r="S40" s="1">
        <v>325</v>
      </c>
      <c r="T40" s="1">
        <v>16567.990000000005</v>
      </c>
      <c r="V40" s="1">
        <f t="shared" ref="V40:V71" si="8">+P40+S40</f>
        <v>2080</v>
      </c>
      <c r="W40" s="1">
        <f t="shared" ref="W40:W71" si="9">+Q40+T40</f>
        <v>108188.67</v>
      </c>
      <c r="X40" s="1">
        <v>8246.34</v>
      </c>
      <c r="Z40" s="5" t="s">
        <v>36</v>
      </c>
    </row>
    <row r="41" spans="1:26" ht="12.75" customHeight="1">
      <c r="A41" s="5" t="s">
        <v>29</v>
      </c>
      <c r="B41" s="5">
        <v>161</v>
      </c>
      <c r="C41" s="2" t="s">
        <v>54</v>
      </c>
      <c r="D41" s="11">
        <v>42289</v>
      </c>
      <c r="E41" s="5"/>
      <c r="F41" s="5"/>
      <c r="G41" s="5"/>
      <c r="H41" s="1">
        <f t="shared" si="5"/>
        <v>28.126341866226259</v>
      </c>
      <c r="I41" s="4">
        <v>1816.5</v>
      </c>
      <c r="J41" s="4">
        <v>51091.5</v>
      </c>
      <c r="K41" s="4"/>
      <c r="L41" s="4">
        <v>32.5</v>
      </c>
      <c r="M41" s="4">
        <v>1374.99</v>
      </c>
      <c r="N41" s="4">
        <v>2994.52</v>
      </c>
      <c r="O41" s="4"/>
      <c r="P41" s="1">
        <f t="shared" si="6"/>
        <v>1849</v>
      </c>
      <c r="Q41" s="1">
        <f t="shared" si="7"/>
        <v>55461.009999999995</v>
      </c>
      <c r="S41" s="1">
        <v>263.5</v>
      </c>
      <c r="T41" s="1">
        <v>7747.5400000000081</v>
      </c>
      <c r="V41" s="1">
        <f t="shared" si="8"/>
        <v>2112.5</v>
      </c>
      <c r="W41" s="1">
        <f t="shared" si="9"/>
        <v>63208.55</v>
      </c>
      <c r="X41" s="1">
        <v>4787.92</v>
      </c>
      <c r="Z41" s="5" t="s">
        <v>31</v>
      </c>
    </row>
    <row r="42" spans="1:26" ht="12.75" customHeight="1">
      <c r="A42" s="5" t="s">
        <v>75</v>
      </c>
      <c r="B42" s="5">
        <v>163</v>
      </c>
      <c r="C42" s="8" t="s">
        <v>76</v>
      </c>
      <c r="D42" s="10">
        <v>42621</v>
      </c>
      <c r="E42" s="5"/>
      <c r="F42" s="5"/>
      <c r="G42" s="5"/>
      <c r="H42" s="1">
        <f t="shared" si="5"/>
        <v>21.651143539400373</v>
      </c>
      <c r="I42" s="4">
        <v>1884.5</v>
      </c>
      <c r="J42" s="4">
        <v>40801.58</v>
      </c>
      <c r="K42" s="4"/>
      <c r="L42" s="4">
        <v>150</v>
      </c>
      <c r="M42" s="4">
        <v>4869.59</v>
      </c>
      <c r="N42" s="4">
        <v>2508.0500000000002</v>
      </c>
      <c r="O42" s="4"/>
      <c r="P42" s="1">
        <f t="shared" si="6"/>
        <v>2034.5</v>
      </c>
      <c r="Q42" s="1">
        <f t="shared" si="7"/>
        <v>48179.22</v>
      </c>
      <c r="S42" s="1">
        <v>195.5</v>
      </c>
      <c r="T42" s="1">
        <v>4293.9000000000015</v>
      </c>
      <c r="V42" s="1">
        <f t="shared" si="8"/>
        <v>2230</v>
      </c>
      <c r="W42" s="1">
        <f t="shared" si="9"/>
        <v>52473.120000000003</v>
      </c>
      <c r="X42" s="1">
        <v>3736.22</v>
      </c>
      <c r="Z42" s="5" t="s">
        <v>36</v>
      </c>
    </row>
    <row r="43" spans="1:26" ht="12.75" customHeight="1">
      <c r="A43" s="5" t="s">
        <v>63</v>
      </c>
      <c r="B43" s="5">
        <v>164</v>
      </c>
      <c r="C43" s="8" t="s">
        <v>77</v>
      </c>
      <c r="D43" s="10">
        <v>42654</v>
      </c>
      <c r="E43" s="5"/>
      <c r="F43" s="5"/>
      <c r="G43" s="5"/>
      <c r="H43" s="1">
        <f t="shared" si="5"/>
        <v>24.887598204264869</v>
      </c>
      <c r="I43" s="4">
        <v>1782</v>
      </c>
      <c r="J43" s="4">
        <v>44349.7</v>
      </c>
      <c r="K43" s="4"/>
      <c r="L43" s="4">
        <v>244</v>
      </c>
      <c r="M43" s="4">
        <v>9087.81</v>
      </c>
      <c r="N43" s="4">
        <v>3020.69</v>
      </c>
      <c r="O43" s="4"/>
      <c r="P43" s="1">
        <f t="shared" si="6"/>
        <v>2026</v>
      </c>
      <c r="Q43" s="1">
        <f t="shared" si="7"/>
        <v>56458.2</v>
      </c>
      <c r="S43" s="1">
        <v>298</v>
      </c>
      <c r="T43" s="1">
        <v>7475.9000000000015</v>
      </c>
      <c r="V43" s="1">
        <f t="shared" si="8"/>
        <v>2324</v>
      </c>
      <c r="W43" s="1">
        <f t="shared" si="9"/>
        <v>63934.1</v>
      </c>
      <c r="X43" s="1">
        <v>4729.6100000000006</v>
      </c>
      <c r="Z43" s="5" t="s">
        <v>31</v>
      </c>
    </row>
    <row r="44" spans="1:26" ht="12.75" customHeight="1">
      <c r="A44" s="5" t="s">
        <v>47</v>
      </c>
      <c r="B44" s="5">
        <v>166</v>
      </c>
      <c r="C44" s="8" t="s">
        <v>78</v>
      </c>
      <c r="D44" s="10">
        <v>42765</v>
      </c>
      <c r="E44" s="5"/>
      <c r="F44" s="5"/>
      <c r="G44" s="5"/>
      <c r="H44" s="1">
        <f t="shared" si="5"/>
        <v>26.640880021863897</v>
      </c>
      <c r="I44" s="4">
        <v>1829.5</v>
      </c>
      <c r="J44" s="4">
        <v>48739.49</v>
      </c>
      <c r="K44" s="4"/>
      <c r="L44" s="4">
        <v>160.5</v>
      </c>
      <c r="M44" s="4">
        <v>6416.06</v>
      </c>
      <c r="N44" s="4">
        <v>3104.31</v>
      </c>
      <c r="O44" s="4"/>
      <c r="P44" s="1">
        <f t="shared" si="6"/>
        <v>1990</v>
      </c>
      <c r="Q44" s="1">
        <f t="shared" si="7"/>
        <v>58259.859999999993</v>
      </c>
      <c r="S44" s="1">
        <v>250.5</v>
      </c>
      <c r="T44" s="1">
        <v>6709.1500000000087</v>
      </c>
      <c r="V44" s="1">
        <f t="shared" si="8"/>
        <v>2240.5</v>
      </c>
      <c r="W44" s="1">
        <f t="shared" si="9"/>
        <v>64969.01</v>
      </c>
      <c r="X44" s="1">
        <v>4762.87</v>
      </c>
      <c r="Z44" s="5" t="s">
        <v>31</v>
      </c>
    </row>
    <row r="45" spans="1:26" ht="12.75" customHeight="1">
      <c r="A45" s="5" t="s">
        <v>63</v>
      </c>
      <c r="B45" s="5">
        <v>168</v>
      </c>
      <c r="C45" s="8" t="s">
        <v>70</v>
      </c>
      <c r="D45" s="10">
        <v>42933</v>
      </c>
      <c r="E45" s="5"/>
      <c r="F45" s="5"/>
      <c r="G45" s="5"/>
      <c r="H45" s="1">
        <f t="shared" si="5"/>
        <v>26.505878489326765</v>
      </c>
      <c r="I45" s="4">
        <v>1522.5</v>
      </c>
      <c r="J45" s="4">
        <v>40355.199999999997</v>
      </c>
      <c r="K45" s="4"/>
      <c r="L45" s="4">
        <v>193.5</v>
      </c>
      <c r="M45" s="4">
        <v>7668.11</v>
      </c>
      <c r="N45" s="4">
        <v>3161.84</v>
      </c>
      <c r="O45" s="4"/>
      <c r="P45" s="1">
        <f t="shared" si="6"/>
        <v>1716</v>
      </c>
      <c r="Q45" s="1">
        <f t="shared" si="7"/>
        <v>51185.149999999994</v>
      </c>
      <c r="S45" s="1">
        <v>557.5</v>
      </c>
      <c r="T45" s="1">
        <v>14943.520000000004</v>
      </c>
      <c r="V45" s="1">
        <f t="shared" si="8"/>
        <v>2273.5</v>
      </c>
      <c r="W45" s="1">
        <f t="shared" si="9"/>
        <v>66128.67</v>
      </c>
      <c r="X45" s="1">
        <v>4891.53</v>
      </c>
      <c r="Z45" s="5" t="s">
        <v>31</v>
      </c>
    </row>
    <row r="46" spans="1:26" ht="12.75" customHeight="1">
      <c r="A46" s="5" t="s">
        <v>29</v>
      </c>
      <c r="B46" s="5">
        <v>170</v>
      </c>
      <c r="C46" s="8" t="s">
        <v>54</v>
      </c>
      <c r="D46" s="10">
        <v>43073</v>
      </c>
      <c r="E46" s="5"/>
      <c r="F46" s="5"/>
      <c r="G46" s="5"/>
      <c r="H46" s="1">
        <f t="shared" si="5"/>
        <v>24.820709258256631</v>
      </c>
      <c r="I46" s="4">
        <v>1847</v>
      </c>
      <c r="J46" s="4">
        <v>45843.85</v>
      </c>
      <c r="K46" s="4"/>
      <c r="L46" s="4">
        <v>252</v>
      </c>
      <c r="M46" s="4">
        <v>9403.09</v>
      </c>
      <c r="N46" s="4">
        <v>3031.62</v>
      </c>
      <c r="O46" s="4"/>
      <c r="P46" s="1">
        <f t="shared" si="6"/>
        <v>2099</v>
      </c>
      <c r="Q46" s="1">
        <f t="shared" si="7"/>
        <v>58278.560000000005</v>
      </c>
      <c r="S46" s="1">
        <v>233</v>
      </c>
      <c r="T46" s="1">
        <v>5830.489999999998</v>
      </c>
      <c r="V46" s="1">
        <f t="shared" si="8"/>
        <v>2332</v>
      </c>
      <c r="W46" s="1">
        <f t="shared" si="9"/>
        <v>64109.05</v>
      </c>
      <c r="X46" s="1">
        <v>4743.0599999999995</v>
      </c>
      <c r="Z46" s="5" t="s">
        <v>31</v>
      </c>
    </row>
    <row r="47" spans="1:26" ht="12.75" customHeight="1">
      <c r="A47" s="5" t="s">
        <v>63</v>
      </c>
      <c r="B47" s="5">
        <v>171</v>
      </c>
      <c r="C47" s="8" t="s">
        <v>77</v>
      </c>
      <c r="D47" s="10">
        <v>43102</v>
      </c>
      <c r="E47" s="5"/>
      <c r="F47" s="5"/>
      <c r="G47" s="5"/>
      <c r="H47" s="1">
        <f t="shared" si="5"/>
        <v>22.797913907284769</v>
      </c>
      <c r="I47" s="4">
        <v>1812</v>
      </c>
      <c r="J47" s="4">
        <v>41309.82</v>
      </c>
      <c r="K47" s="4"/>
      <c r="L47" s="4">
        <v>175</v>
      </c>
      <c r="M47" s="4">
        <v>5989.6</v>
      </c>
      <c r="N47" s="4">
        <v>2672.12</v>
      </c>
      <c r="O47" s="4"/>
      <c r="P47" s="1">
        <f t="shared" si="6"/>
        <v>1987</v>
      </c>
      <c r="Q47" s="1">
        <f t="shared" si="7"/>
        <v>49971.54</v>
      </c>
      <c r="S47" s="1">
        <v>268</v>
      </c>
      <c r="T47" s="1">
        <v>6156.7799999999988</v>
      </c>
      <c r="V47" s="1">
        <f t="shared" si="8"/>
        <v>2255</v>
      </c>
      <c r="W47" s="1">
        <f t="shared" si="9"/>
        <v>56128.32</v>
      </c>
      <c r="X47" s="1">
        <v>4126.4799999999996</v>
      </c>
      <c r="Z47" s="5" t="s">
        <v>31</v>
      </c>
    </row>
    <row r="48" spans="1:26" ht="12.75" customHeight="1">
      <c r="A48" s="5" t="s">
        <v>32</v>
      </c>
      <c r="B48" s="5">
        <v>181</v>
      </c>
      <c r="C48" s="8" t="s">
        <v>79</v>
      </c>
      <c r="D48" s="10">
        <v>43507</v>
      </c>
      <c r="E48" s="5"/>
      <c r="F48" s="5"/>
      <c r="G48" s="5"/>
      <c r="H48" s="1">
        <f t="shared" si="5"/>
        <v>31.232770815928713</v>
      </c>
      <c r="I48" s="4">
        <v>1795.5</v>
      </c>
      <c r="J48" s="4">
        <v>56078.44</v>
      </c>
      <c r="K48" s="4"/>
      <c r="L48" s="4"/>
      <c r="M48" s="4"/>
      <c r="N48" s="4">
        <v>3246.03</v>
      </c>
      <c r="O48" s="4"/>
      <c r="P48" s="1">
        <f t="shared" si="6"/>
        <v>1795.5</v>
      </c>
      <c r="Q48" s="1">
        <f t="shared" si="7"/>
        <v>59324.47</v>
      </c>
      <c r="S48" s="1">
        <v>284.5</v>
      </c>
      <c r="T48" s="1">
        <v>8915.4499999999971</v>
      </c>
      <c r="V48" s="1">
        <f t="shared" si="8"/>
        <v>2080</v>
      </c>
      <c r="W48" s="1">
        <f t="shared" si="9"/>
        <v>68239.92</v>
      </c>
      <c r="X48" s="1">
        <v>4789</v>
      </c>
      <c r="Z48" s="5" t="s">
        <v>36</v>
      </c>
    </row>
    <row r="49" spans="1:26" ht="12.75" customHeight="1">
      <c r="A49" s="5" t="s">
        <v>47</v>
      </c>
      <c r="B49" s="5">
        <v>182</v>
      </c>
      <c r="C49" s="8" t="s">
        <v>78</v>
      </c>
      <c r="D49" s="10">
        <v>43584</v>
      </c>
      <c r="E49" s="5"/>
      <c r="F49" s="5"/>
      <c r="G49" s="5"/>
      <c r="H49" s="1">
        <f t="shared" si="5"/>
        <v>23.276894442967293</v>
      </c>
      <c r="I49" s="4">
        <v>1880.5</v>
      </c>
      <c r="J49" s="4">
        <v>43772.2</v>
      </c>
      <c r="K49" s="4"/>
      <c r="L49" s="4">
        <v>164.5</v>
      </c>
      <c r="M49" s="4">
        <v>5743.56</v>
      </c>
      <c r="N49" s="4">
        <v>2713.33</v>
      </c>
      <c r="O49" s="4"/>
      <c r="P49" s="1">
        <f t="shared" si="6"/>
        <v>2045</v>
      </c>
      <c r="Q49" s="1">
        <f t="shared" si="7"/>
        <v>52229.09</v>
      </c>
      <c r="S49" s="1">
        <v>199.5</v>
      </c>
      <c r="T49" s="1">
        <v>5059.7400000000052</v>
      </c>
      <c r="V49" s="1">
        <f t="shared" si="8"/>
        <v>2244.5</v>
      </c>
      <c r="W49" s="1">
        <f t="shared" si="9"/>
        <v>57288.83</v>
      </c>
      <c r="X49" s="1">
        <v>4169.37</v>
      </c>
      <c r="Z49" s="5" t="s">
        <v>36</v>
      </c>
    </row>
    <row r="50" spans="1:26" ht="12.75" customHeight="1">
      <c r="A50" s="5" t="s">
        <v>38</v>
      </c>
      <c r="B50" s="5">
        <v>183</v>
      </c>
      <c r="C50" s="8" t="s">
        <v>55</v>
      </c>
      <c r="D50" s="10">
        <v>43605</v>
      </c>
      <c r="E50" s="5"/>
      <c r="F50" s="5"/>
      <c r="G50" s="5"/>
      <c r="H50" s="1">
        <f t="shared" si="5"/>
        <v>25.789375330862889</v>
      </c>
      <c r="I50" s="4">
        <v>1889</v>
      </c>
      <c r="J50" s="4">
        <v>48716.13</v>
      </c>
      <c r="K50" s="4"/>
      <c r="L50" s="4">
        <v>361.5</v>
      </c>
      <c r="M50" s="4">
        <v>14138.41</v>
      </c>
      <c r="N50" s="4">
        <v>3337.35</v>
      </c>
      <c r="O50" s="4"/>
      <c r="P50" s="1">
        <f t="shared" si="6"/>
        <v>2250.5</v>
      </c>
      <c r="Q50" s="1">
        <f t="shared" si="7"/>
        <v>66191.89</v>
      </c>
      <c r="S50" s="1">
        <v>191</v>
      </c>
      <c r="T50" s="1">
        <v>5037.570000000007</v>
      </c>
      <c r="V50" s="1">
        <f t="shared" si="8"/>
        <v>2441.5</v>
      </c>
      <c r="W50" s="1">
        <f t="shared" si="9"/>
        <v>71229.460000000006</v>
      </c>
      <c r="X50" s="1">
        <v>5281.73</v>
      </c>
      <c r="Z50" s="5" t="s">
        <v>31</v>
      </c>
    </row>
    <row r="51" spans="1:26" ht="12.75" customHeight="1">
      <c r="A51" s="5" t="s">
        <v>63</v>
      </c>
      <c r="B51" s="5">
        <v>184</v>
      </c>
      <c r="C51" s="8" t="s">
        <v>77</v>
      </c>
      <c r="D51" s="10">
        <v>43613</v>
      </c>
      <c r="E51" s="5"/>
      <c r="F51" s="5"/>
      <c r="G51" s="5"/>
      <c r="H51" s="1">
        <f t="shared" si="5"/>
        <v>25.728887043189371</v>
      </c>
      <c r="I51" s="4">
        <v>1806</v>
      </c>
      <c r="J51" s="4">
        <v>46466.37</v>
      </c>
      <c r="K51" s="4"/>
      <c r="L51" s="4">
        <v>156.5</v>
      </c>
      <c r="M51" s="4">
        <v>6019.3</v>
      </c>
      <c r="N51" s="4">
        <v>2967.17</v>
      </c>
      <c r="O51" s="4"/>
      <c r="P51" s="1">
        <f t="shared" si="6"/>
        <v>1962.5</v>
      </c>
      <c r="Q51" s="1">
        <f t="shared" si="7"/>
        <v>55452.840000000004</v>
      </c>
      <c r="S51" s="1">
        <v>274</v>
      </c>
      <c r="T51" s="1">
        <v>7185.5199999999968</v>
      </c>
      <c r="V51" s="1">
        <f t="shared" si="8"/>
        <v>2236.5</v>
      </c>
      <c r="W51" s="1">
        <f t="shared" si="9"/>
        <v>62638.36</v>
      </c>
      <c r="X51" s="1">
        <v>4490.34</v>
      </c>
      <c r="Z51" s="5" t="s">
        <v>31</v>
      </c>
    </row>
    <row r="52" spans="1:26" ht="12.75" customHeight="1">
      <c r="A52" s="5" t="s">
        <v>38</v>
      </c>
      <c r="B52" s="5">
        <v>185</v>
      </c>
      <c r="C52" s="8" t="s">
        <v>39</v>
      </c>
      <c r="D52" s="10">
        <v>43619</v>
      </c>
      <c r="E52" s="5"/>
      <c r="F52" s="5"/>
      <c r="G52" s="5"/>
      <c r="H52" s="1">
        <f t="shared" si="5"/>
        <v>24.979185949261222</v>
      </c>
      <c r="I52" s="4">
        <v>1793.5</v>
      </c>
      <c r="J52" s="4">
        <v>44800.17</v>
      </c>
      <c r="K52" s="4"/>
      <c r="L52" s="4">
        <v>162.5</v>
      </c>
      <c r="M52" s="4">
        <v>6093.44</v>
      </c>
      <c r="N52" s="4">
        <v>2921.28</v>
      </c>
      <c r="O52" s="4"/>
      <c r="P52" s="1">
        <f t="shared" si="6"/>
        <v>1956</v>
      </c>
      <c r="Q52" s="1">
        <f t="shared" si="7"/>
        <v>53814.89</v>
      </c>
      <c r="S52" s="1">
        <v>286.5</v>
      </c>
      <c r="T52" s="1">
        <v>7256.4700000000012</v>
      </c>
      <c r="V52" s="1">
        <f t="shared" si="8"/>
        <v>2242.5</v>
      </c>
      <c r="W52" s="1">
        <f t="shared" si="9"/>
        <v>61071.360000000001</v>
      </c>
      <c r="X52" s="1">
        <v>4510.58</v>
      </c>
      <c r="Z52" s="5" t="s">
        <v>31</v>
      </c>
    </row>
    <row r="53" spans="1:26" ht="12.75" customHeight="1">
      <c r="A53" s="5" t="s">
        <v>32</v>
      </c>
      <c r="B53" s="5">
        <v>188</v>
      </c>
      <c r="C53" s="8" t="s">
        <v>80</v>
      </c>
      <c r="D53" s="10">
        <v>44032</v>
      </c>
      <c r="E53" s="5"/>
      <c r="F53" s="5"/>
      <c r="G53" s="5"/>
      <c r="H53" s="1">
        <f t="shared" si="5"/>
        <v>48.334672086720865</v>
      </c>
      <c r="I53" s="4">
        <v>1845</v>
      </c>
      <c r="J53" s="4">
        <v>89177.47</v>
      </c>
      <c r="K53" s="4"/>
      <c r="L53" s="4"/>
      <c r="M53" s="4"/>
      <c r="N53" s="4">
        <v>5024.79</v>
      </c>
      <c r="O53" s="4"/>
      <c r="P53" s="1">
        <f t="shared" si="6"/>
        <v>1845</v>
      </c>
      <c r="Q53" s="1">
        <f t="shared" si="7"/>
        <v>94202.26</v>
      </c>
      <c r="S53" s="1">
        <v>235</v>
      </c>
      <c r="T53" s="1">
        <v>11693.770000000004</v>
      </c>
      <c r="V53" s="1">
        <f t="shared" si="8"/>
        <v>2080</v>
      </c>
      <c r="W53" s="1">
        <f t="shared" si="9"/>
        <v>105896.03</v>
      </c>
      <c r="X53" s="1">
        <v>8100.96</v>
      </c>
      <c r="Z53" s="5" t="s">
        <v>36</v>
      </c>
    </row>
    <row r="54" spans="1:26" ht="12.75" customHeight="1">
      <c r="A54" s="5" t="s">
        <v>38</v>
      </c>
      <c r="B54" s="5">
        <v>189</v>
      </c>
      <c r="C54" s="8" t="s">
        <v>81</v>
      </c>
      <c r="D54" s="10">
        <v>44067</v>
      </c>
      <c r="E54" s="5"/>
      <c r="F54" s="5"/>
      <c r="G54" s="5"/>
      <c r="H54" s="1">
        <f t="shared" si="5"/>
        <v>23.870032229709931</v>
      </c>
      <c r="I54" s="4">
        <v>1706.5</v>
      </c>
      <c r="J54" s="4">
        <v>40734.21</v>
      </c>
      <c r="K54" s="4"/>
      <c r="L54" s="4">
        <v>178</v>
      </c>
      <c r="M54" s="4">
        <v>6378.65</v>
      </c>
      <c r="N54" s="4">
        <v>2789.14</v>
      </c>
      <c r="O54" s="4"/>
      <c r="P54" s="1">
        <f t="shared" si="6"/>
        <v>1884.5</v>
      </c>
      <c r="Q54" s="1">
        <f t="shared" si="7"/>
        <v>49902</v>
      </c>
      <c r="S54" s="1">
        <v>373.5</v>
      </c>
      <c r="T54" s="1">
        <v>9063.739999999998</v>
      </c>
      <c r="V54" s="1">
        <f t="shared" si="8"/>
        <v>2258</v>
      </c>
      <c r="W54" s="1">
        <f t="shared" si="9"/>
        <v>58965.74</v>
      </c>
      <c r="X54" s="1">
        <v>4510.87</v>
      </c>
      <c r="Z54" s="5" t="s">
        <v>31</v>
      </c>
    </row>
    <row r="55" spans="1:26" ht="12.75" customHeight="1">
      <c r="A55" s="5" t="s">
        <v>29</v>
      </c>
      <c r="B55" s="5">
        <v>193</v>
      </c>
      <c r="C55" s="8" t="s">
        <v>82</v>
      </c>
      <c r="D55" s="10">
        <v>44193</v>
      </c>
      <c r="E55" s="5"/>
      <c r="F55" s="5"/>
      <c r="G55" s="5"/>
      <c r="H55" s="1">
        <f t="shared" si="5"/>
        <v>60.876487131865218</v>
      </c>
      <c r="I55" s="4">
        <v>1884.5</v>
      </c>
      <c r="J55" s="4">
        <v>114721.74</v>
      </c>
      <c r="K55" s="4"/>
      <c r="L55" s="4"/>
      <c r="M55" s="4"/>
      <c r="N55" s="4">
        <v>6325.13</v>
      </c>
      <c r="O55" s="4"/>
      <c r="P55" s="1">
        <f t="shared" si="6"/>
        <v>1884.5</v>
      </c>
      <c r="Q55" s="1">
        <f t="shared" si="7"/>
        <v>121046.87000000001</v>
      </c>
      <c r="S55" s="1">
        <v>195.5</v>
      </c>
      <c r="T55" s="1">
        <v>12079.770000000004</v>
      </c>
      <c r="V55" s="1">
        <f t="shared" si="8"/>
        <v>2080</v>
      </c>
      <c r="W55" s="1">
        <f t="shared" si="9"/>
        <v>133126.64000000001</v>
      </c>
      <c r="X55" s="1">
        <v>9770.2799999999988</v>
      </c>
      <c r="Z55" s="5" t="s">
        <v>31</v>
      </c>
    </row>
    <row r="56" spans="1:26" ht="12.75" customHeight="1">
      <c r="A56" s="5" t="s">
        <v>38</v>
      </c>
      <c r="B56" s="5">
        <v>196</v>
      </c>
      <c r="C56" s="8" t="s">
        <v>77</v>
      </c>
      <c r="D56" s="10">
        <v>44242</v>
      </c>
      <c r="E56" s="5"/>
      <c r="F56" s="5"/>
      <c r="G56" s="5"/>
      <c r="H56" s="1">
        <f t="shared" si="5"/>
        <v>21.716213275299239</v>
      </c>
      <c r="I56" s="4">
        <v>1838</v>
      </c>
      <c r="J56" s="4">
        <v>39914.400000000001</v>
      </c>
      <c r="K56" s="4"/>
      <c r="L56" s="4">
        <v>274</v>
      </c>
      <c r="M56" s="4">
        <v>8940.2099999999991</v>
      </c>
      <c r="N56" s="4">
        <v>2684.22</v>
      </c>
      <c r="O56" s="4"/>
      <c r="P56" s="1">
        <f t="shared" si="6"/>
        <v>2112</v>
      </c>
      <c r="Q56" s="1">
        <f t="shared" si="7"/>
        <v>51538.83</v>
      </c>
      <c r="S56" s="1">
        <v>242</v>
      </c>
      <c r="T56" s="1">
        <v>5310.8699999999953</v>
      </c>
      <c r="V56" s="1">
        <f t="shared" si="8"/>
        <v>2354</v>
      </c>
      <c r="W56" s="1">
        <f t="shared" si="9"/>
        <v>56849.7</v>
      </c>
      <c r="X56" s="1">
        <v>4070.97</v>
      </c>
      <c r="Z56" s="5" t="s">
        <v>31</v>
      </c>
    </row>
    <row r="57" spans="1:26" ht="12.75" customHeight="1">
      <c r="A57" s="5" t="s">
        <v>75</v>
      </c>
      <c r="B57" s="5">
        <v>197</v>
      </c>
      <c r="C57" s="8" t="s">
        <v>83</v>
      </c>
      <c r="D57" s="10">
        <v>44256</v>
      </c>
      <c r="E57" s="5"/>
      <c r="F57" s="5"/>
      <c r="G57" s="5"/>
      <c r="H57" s="1">
        <f t="shared" si="5"/>
        <v>18.977204225352114</v>
      </c>
      <c r="I57" s="4">
        <v>1420</v>
      </c>
      <c r="J57" s="4">
        <v>26947.63</v>
      </c>
      <c r="K57" s="4"/>
      <c r="L57" s="4">
        <v>4</v>
      </c>
      <c r="M57" s="4">
        <v>114.3</v>
      </c>
      <c r="N57" s="4">
        <v>1355.13</v>
      </c>
      <c r="O57" s="4"/>
      <c r="P57" s="1">
        <f t="shared" si="6"/>
        <v>1424</v>
      </c>
      <c r="Q57" s="1">
        <f t="shared" si="7"/>
        <v>28417.06</v>
      </c>
      <c r="S57" s="1">
        <v>4</v>
      </c>
      <c r="T57" s="1">
        <v>74.729999999999563</v>
      </c>
      <c r="V57" s="1">
        <f t="shared" si="8"/>
        <v>1428</v>
      </c>
      <c r="W57" s="1">
        <f t="shared" si="9"/>
        <v>28491.79</v>
      </c>
      <c r="X57" s="1">
        <v>2179.63</v>
      </c>
      <c r="Z57" s="5" t="s">
        <v>36</v>
      </c>
    </row>
    <row r="58" spans="1:26" ht="12.75" customHeight="1">
      <c r="A58" s="5" t="s">
        <v>59</v>
      </c>
      <c r="B58" s="5">
        <v>198</v>
      </c>
      <c r="C58" s="8" t="s">
        <v>84</v>
      </c>
      <c r="D58" s="10">
        <v>44291</v>
      </c>
      <c r="E58" s="11">
        <v>45121</v>
      </c>
      <c r="F58" s="5" t="s">
        <v>34</v>
      </c>
      <c r="G58" s="5" t="s">
        <v>35</v>
      </c>
      <c r="H58" s="1">
        <f t="shared" si="5"/>
        <v>29.018185085354897</v>
      </c>
      <c r="I58" s="4">
        <v>1113</v>
      </c>
      <c r="J58" s="4">
        <v>32297.24</v>
      </c>
      <c r="K58" s="4"/>
      <c r="L58" s="4">
        <v>22</v>
      </c>
      <c r="M58" s="4">
        <v>942.58</v>
      </c>
      <c r="N58" s="4"/>
      <c r="O58" s="4"/>
      <c r="P58" s="1">
        <f t="shared" si="6"/>
        <v>1135</v>
      </c>
      <c r="Q58" s="1">
        <f t="shared" si="7"/>
        <v>33239.82</v>
      </c>
      <c r="S58" s="1">
        <v>206.19000000000005</v>
      </c>
      <c r="T58" s="1">
        <v>5953.5900000000038</v>
      </c>
      <c r="V58" s="1">
        <f t="shared" si="8"/>
        <v>1341.19</v>
      </c>
      <c r="W58" s="1">
        <f t="shared" si="9"/>
        <v>39193.410000000003</v>
      </c>
      <c r="X58" s="1">
        <v>2855.7599999999998</v>
      </c>
      <c r="Z58" s="5" t="s">
        <v>31</v>
      </c>
    </row>
    <row r="59" spans="1:26" ht="12.75" customHeight="1">
      <c r="A59" s="5" t="s">
        <v>45</v>
      </c>
      <c r="B59" s="5">
        <v>199</v>
      </c>
      <c r="C59" s="9" t="s">
        <v>85</v>
      </c>
      <c r="D59" s="12">
        <v>44348</v>
      </c>
      <c r="E59" s="5"/>
      <c r="F59" s="5"/>
      <c r="G59" s="5"/>
      <c r="H59" s="1">
        <f t="shared" si="5"/>
        <v>19.239084228377617</v>
      </c>
      <c r="I59" s="4">
        <v>1769</v>
      </c>
      <c r="J59" s="4">
        <v>34033.94</v>
      </c>
      <c r="K59" s="4"/>
      <c r="L59" s="4">
        <v>197.5</v>
      </c>
      <c r="M59" s="4">
        <v>5697.36</v>
      </c>
      <c r="N59" s="4">
        <v>2299.08</v>
      </c>
      <c r="O59" s="4"/>
      <c r="P59" s="1">
        <f t="shared" si="6"/>
        <v>1966.5</v>
      </c>
      <c r="Q59" s="1">
        <f t="shared" si="7"/>
        <v>42030.380000000005</v>
      </c>
      <c r="S59" s="1">
        <v>311</v>
      </c>
      <c r="T59" s="1">
        <v>6046.7699999999968</v>
      </c>
      <c r="V59" s="1">
        <f t="shared" si="8"/>
        <v>2277.5</v>
      </c>
      <c r="W59" s="1">
        <f t="shared" si="9"/>
        <v>48077.15</v>
      </c>
      <c r="X59" s="1">
        <v>3370.4300000000003</v>
      </c>
      <c r="Z59" s="5" t="s">
        <v>36</v>
      </c>
    </row>
    <row r="60" spans="1:26" ht="12.75" customHeight="1">
      <c r="A60" s="5" t="s">
        <v>38</v>
      </c>
      <c r="B60" s="5">
        <v>201</v>
      </c>
      <c r="C60" s="8" t="s">
        <v>86</v>
      </c>
      <c r="D60" s="10">
        <v>44403</v>
      </c>
      <c r="E60" s="5"/>
      <c r="F60" s="5"/>
      <c r="G60" s="5"/>
      <c r="H60" s="1">
        <f t="shared" si="5"/>
        <v>36.07569051580699</v>
      </c>
      <c r="I60" s="4">
        <v>1803</v>
      </c>
      <c r="J60" s="4">
        <v>65044.47</v>
      </c>
      <c r="K60" s="4"/>
      <c r="L60" s="4">
        <v>68</v>
      </c>
      <c r="M60" s="4">
        <v>3670.23</v>
      </c>
      <c r="N60" s="4">
        <v>3966.05</v>
      </c>
      <c r="O60" s="4"/>
      <c r="P60" s="1">
        <f t="shared" si="6"/>
        <v>1871</v>
      </c>
      <c r="Q60" s="1">
        <f t="shared" si="7"/>
        <v>72680.75</v>
      </c>
      <c r="S60" s="1">
        <v>277</v>
      </c>
      <c r="T60" s="1">
        <v>10136.350000000006</v>
      </c>
      <c r="V60" s="1">
        <f t="shared" si="8"/>
        <v>2148</v>
      </c>
      <c r="W60" s="1">
        <f t="shared" si="9"/>
        <v>82817.100000000006</v>
      </c>
      <c r="X60" s="1">
        <v>6174.18</v>
      </c>
      <c r="Z60" s="5" t="s">
        <v>31</v>
      </c>
    </row>
    <row r="61" spans="1:26" ht="12.75" customHeight="1">
      <c r="A61" s="5" t="s">
        <v>38</v>
      </c>
      <c r="B61" s="5">
        <v>202</v>
      </c>
      <c r="C61" s="8" t="s">
        <v>87</v>
      </c>
      <c r="D61" s="10">
        <v>44427</v>
      </c>
      <c r="E61" s="11">
        <v>45192</v>
      </c>
      <c r="F61" s="5" t="s">
        <v>67</v>
      </c>
      <c r="G61" s="5" t="s">
        <v>88</v>
      </c>
      <c r="H61" s="1">
        <f t="shared" si="5"/>
        <v>19.381087202718007</v>
      </c>
      <c r="I61" s="4">
        <v>1324.5</v>
      </c>
      <c r="J61" s="4">
        <v>25670.25</v>
      </c>
      <c r="K61" s="4"/>
      <c r="P61" s="1">
        <f t="shared" si="6"/>
        <v>1324.5</v>
      </c>
      <c r="Q61" s="1">
        <f t="shared" si="7"/>
        <v>25670.25</v>
      </c>
      <c r="S61" s="1">
        <v>409.84999999999991</v>
      </c>
      <c r="T61" s="1">
        <v>9233.0800000000017</v>
      </c>
      <c r="V61" s="1">
        <f t="shared" si="8"/>
        <v>1734.35</v>
      </c>
      <c r="W61" s="1">
        <f t="shared" si="9"/>
        <v>34903.33</v>
      </c>
      <c r="X61" s="1">
        <v>2544.6000000000004</v>
      </c>
      <c r="Z61" s="5" t="s">
        <v>31</v>
      </c>
    </row>
    <row r="62" spans="1:26" ht="12.75" customHeight="1">
      <c r="A62" s="5" t="s">
        <v>40</v>
      </c>
      <c r="B62" s="5">
        <v>203</v>
      </c>
      <c r="C62" s="8" t="s">
        <v>89</v>
      </c>
      <c r="D62" s="10">
        <v>44427</v>
      </c>
      <c r="E62" s="5"/>
      <c r="F62" s="5"/>
      <c r="G62" s="5"/>
      <c r="H62" s="1">
        <f t="shared" si="5"/>
        <v>26.097592851158893</v>
      </c>
      <c r="I62" s="4">
        <v>1790.5</v>
      </c>
      <c r="J62" s="4">
        <v>46727.74</v>
      </c>
      <c r="K62" s="4"/>
      <c r="L62" s="4">
        <v>30</v>
      </c>
      <c r="M62" s="4">
        <v>1167.44</v>
      </c>
      <c r="N62" s="4">
        <v>2775.74</v>
      </c>
      <c r="O62" s="4"/>
      <c r="P62" s="1">
        <f t="shared" si="6"/>
        <v>1820.5</v>
      </c>
      <c r="Q62" s="1">
        <f t="shared" si="7"/>
        <v>50670.92</v>
      </c>
      <c r="S62" s="1">
        <v>289.5</v>
      </c>
      <c r="T62" s="1">
        <v>7995.1699999999983</v>
      </c>
      <c r="V62" s="1">
        <f t="shared" si="8"/>
        <v>2110</v>
      </c>
      <c r="W62" s="1">
        <f t="shared" si="9"/>
        <v>58666.09</v>
      </c>
      <c r="X62" s="1">
        <v>4487.93</v>
      </c>
      <c r="Z62" s="5" t="s">
        <v>36</v>
      </c>
    </row>
    <row r="63" spans="1:26" ht="12.75" customHeight="1">
      <c r="A63" s="5" t="s">
        <v>38</v>
      </c>
      <c r="B63" s="5">
        <v>204</v>
      </c>
      <c r="C63" s="8" t="s">
        <v>90</v>
      </c>
      <c r="D63" s="10">
        <v>44452</v>
      </c>
      <c r="E63" s="5"/>
      <c r="F63" s="5"/>
      <c r="G63" s="5"/>
      <c r="H63" s="1">
        <f t="shared" si="5"/>
        <v>21.785898815931109</v>
      </c>
      <c r="I63" s="4">
        <v>1858</v>
      </c>
      <c r="J63" s="4">
        <v>40478.199999999997</v>
      </c>
      <c r="K63" s="4"/>
      <c r="L63" s="4">
        <v>358</v>
      </c>
      <c r="M63" s="4">
        <v>11749.67</v>
      </c>
      <c r="N63" s="4">
        <v>2834.96</v>
      </c>
      <c r="O63" s="4"/>
      <c r="P63" s="1">
        <f t="shared" si="6"/>
        <v>2216</v>
      </c>
      <c r="Q63" s="1">
        <f t="shared" si="7"/>
        <v>55062.829999999994</v>
      </c>
      <c r="S63" s="1">
        <v>222</v>
      </c>
      <c r="T63" s="1">
        <v>4871.1500000000087</v>
      </c>
      <c r="V63" s="1">
        <f t="shared" si="8"/>
        <v>2438</v>
      </c>
      <c r="W63" s="1">
        <f t="shared" si="9"/>
        <v>59933.98</v>
      </c>
      <c r="X63" s="1">
        <v>4417.66</v>
      </c>
      <c r="Z63" s="5" t="s">
        <v>31</v>
      </c>
    </row>
    <row r="64" spans="1:26" ht="12.75" customHeight="1">
      <c r="A64" s="5" t="s">
        <v>63</v>
      </c>
      <c r="B64" s="5">
        <v>205</v>
      </c>
      <c r="C64" s="8" t="s">
        <v>90</v>
      </c>
      <c r="D64" s="10">
        <v>44470</v>
      </c>
      <c r="E64" s="5"/>
      <c r="F64" s="5"/>
      <c r="G64" s="5"/>
      <c r="H64" s="1">
        <f t="shared" si="5"/>
        <v>18.752910468706144</v>
      </c>
      <c r="I64" s="4">
        <v>1781.5</v>
      </c>
      <c r="J64" s="4">
        <v>33408.31</v>
      </c>
      <c r="K64" s="4"/>
      <c r="L64" s="4">
        <v>176.5</v>
      </c>
      <c r="M64" s="4">
        <v>4964.83</v>
      </c>
      <c r="N64" s="4">
        <v>2183.4899999999998</v>
      </c>
      <c r="O64" s="4"/>
      <c r="P64" s="1">
        <f t="shared" si="6"/>
        <v>1958</v>
      </c>
      <c r="Q64" s="1">
        <f t="shared" si="7"/>
        <v>40556.629999999997</v>
      </c>
      <c r="S64" s="1">
        <v>298.5</v>
      </c>
      <c r="T64" s="1">
        <v>5627.6500000000015</v>
      </c>
      <c r="V64" s="1">
        <f t="shared" si="8"/>
        <v>2256.5</v>
      </c>
      <c r="W64" s="1">
        <f t="shared" si="9"/>
        <v>46184.28</v>
      </c>
      <c r="X64" s="1">
        <v>3313.26</v>
      </c>
      <c r="Z64" s="5" t="s">
        <v>31</v>
      </c>
    </row>
    <row r="65" spans="1:26" ht="12.75" customHeight="1">
      <c r="A65" s="5" t="s">
        <v>63</v>
      </c>
      <c r="B65" s="5">
        <v>206</v>
      </c>
      <c r="C65" s="8" t="s">
        <v>91</v>
      </c>
      <c r="D65" s="10">
        <v>44475</v>
      </c>
      <c r="E65" s="5"/>
      <c r="F65" s="5"/>
      <c r="G65" s="5"/>
      <c r="H65" s="1">
        <f t="shared" si="5"/>
        <v>18.653885778275473</v>
      </c>
      <c r="I65" s="4">
        <v>1786</v>
      </c>
      <c r="J65" s="4">
        <v>33315.839999999997</v>
      </c>
      <c r="K65" s="4"/>
      <c r="L65" s="4">
        <v>112.5</v>
      </c>
      <c r="M65" s="4">
        <v>3147.79</v>
      </c>
      <c r="N65" s="4">
        <v>2111.75</v>
      </c>
      <c r="O65" s="4"/>
      <c r="P65" s="1">
        <f t="shared" si="6"/>
        <v>1898.5</v>
      </c>
      <c r="Q65" s="1">
        <f t="shared" si="7"/>
        <v>38575.379999999997</v>
      </c>
      <c r="S65" s="1">
        <v>294</v>
      </c>
      <c r="T65" s="1">
        <v>5515.4100000000035</v>
      </c>
      <c r="V65" s="1">
        <f t="shared" si="8"/>
        <v>2192.5</v>
      </c>
      <c r="W65" s="1">
        <f t="shared" si="9"/>
        <v>44090.79</v>
      </c>
      <c r="X65" s="1">
        <v>3205.6099999999997</v>
      </c>
      <c r="Z65" s="5" t="s">
        <v>31</v>
      </c>
    </row>
    <row r="66" spans="1:26" ht="12.75" customHeight="1">
      <c r="A66" s="5" t="s">
        <v>29</v>
      </c>
      <c r="B66" s="5">
        <v>208</v>
      </c>
      <c r="C66" s="8" t="s">
        <v>92</v>
      </c>
      <c r="D66" s="10">
        <v>44508</v>
      </c>
      <c r="E66" s="11">
        <v>45045</v>
      </c>
      <c r="F66" s="5" t="s">
        <v>67</v>
      </c>
      <c r="G66" s="5" t="s">
        <v>93</v>
      </c>
      <c r="H66" s="1">
        <f t="shared" si="5"/>
        <v>28.612222222222222</v>
      </c>
      <c r="I66" s="4">
        <v>657</v>
      </c>
      <c r="J66" s="4">
        <v>18798.23</v>
      </c>
      <c r="K66" s="4"/>
      <c r="L66" s="4">
        <v>131</v>
      </c>
      <c r="M66" s="4">
        <v>3812.77</v>
      </c>
      <c r="P66" s="1">
        <f t="shared" si="6"/>
        <v>788</v>
      </c>
      <c r="Q66" s="1">
        <f t="shared" si="7"/>
        <v>22611</v>
      </c>
      <c r="S66" s="1">
        <v>21.720000000000027</v>
      </c>
      <c r="T66" s="1">
        <v>556.88000000000102</v>
      </c>
      <c r="V66" s="1">
        <f t="shared" si="8"/>
        <v>809.72</v>
      </c>
      <c r="W66" s="1">
        <f t="shared" si="9"/>
        <v>23167.88</v>
      </c>
      <c r="X66" s="1">
        <v>1772.3700000000001</v>
      </c>
      <c r="Z66" s="5" t="s">
        <v>31</v>
      </c>
    </row>
    <row r="67" spans="1:26" ht="12.75" customHeight="1">
      <c r="A67" s="5" t="s">
        <v>63</v>
      </c>
      <c r="B67" s="5">
        <v>209</v>
      </c>
      <c r="C67" s="8" t="s">
        <v>91</v>
      </c>
      <c r="D67" s="10">
        <v>44557</v>
      </c>
      <c r="E67" s="5"/>
      <c r="F67" s="5"/>
      <c r="G67" s="5"/>
      <c r="H67" s="1">
        <f t="shared" si="5"/>
        <v>19.914218134034169</v>
      </c>
      <c r="I67" s="4">
        <v>1902.5</v>
      </c>
      <c r="J67" s="4">
        <v>37886.800000000003</v>
      </c>
      <c r="K67" s="4"/>
      <c r="L67" s="4">
        <v>218.5</v>
      </c>
      <c r="M67" s="4">
        <v>6538.65</v>
      </c>
      <c r="N67" s="4">
        <v>2413.08</v>
      </c>
      <c r="O67" s="4"/>
      <c r="P67" s="1">
        <f t="shared" si="6"/>
        <v>2121</v>
      </c>
      <c r="Q67" s="1">
        <f t="shared" si="7"/>
        <v>46838.530000000006</v>
      </c>
      <c r="S67" s="1">
        <v>177.5</v>
      </c>
      <c r="T67" s="1">
        <v>3548.8899999999921</v>
      </c>
      <c r="V67" s="1">
        <f t="shared" si="8"/>
        <v>2298.5</v>
      </c>
      <c r="W67" s="1">
        <f t="shared" si="9"/>
        <v>50387.42</v>
      </c>
      <c r="X67" s="1">
        <v>3687.36</v>
      </c>
      <c r="Z67" s="5" t="s">
        <v>31</v>
      </c>
    </row>
    <row r="68" spans="1:26" ht="12.75" customHeight="1">
      <c r="A68" s="5" t="s">
        <v>29</v>
      </c>
      <c r="B68" s="5">
        <v>210</v>
      </c>
      <c r="C68" s="8" t="s">
        <v>91</v>
      </c>
      <c r="D68" s="10">
        <v>44620</v>
      </c>
      <c r="E68" s="5"/>
      <c r="F68" s="5"/>
      <c r="G68" s="5"/>
      <c r="H68" s="1">
        <f t="shared" si="5"/>
        <v>20.496587389380533</v>
      </c>
      <c r="I68" s="4">
        <v>1808</v>
      </c>
      <c r="J68" s="4">
        <v>37057.83</v>
      </c>
      <c r="K68" s="4"/>
      <c r="L68" s="4">
        <v>67</v>
      </c>
      <c r="M68" s="4">
        <v>1922.29</v>
      </c>
      <c r="N68" s="4">
        <v>2240.3000000000002</v>
      </c>
      <c r="O68" s="4"/>
      <c r="P68" s="1">
        <f t="shared" si="6"/>
        <v>1875</v>
      </c>
      <c r="Q68" s="1">
        <f t="shared" si="7"/>
        <v>41220.420000000006</v>
      </c>
      <c r="S68" s="1">
        <v>272</v>
      </c>
      <c r="T68" s="1">
        <v>5691.3799999999974</v>
      </c>
      <c r="V68" s="1">
        <f t="shared" si="8"/>
        <v>2147</v>
      </c>
      <c r="W68" s="1">
        <f t="shared" si="9"/>
        <v>46911.8</v>
      </c>
      <c r="X68" s="1">
        <v>3421.4300000000003</v>
      </c>
      <c r="Z68" s="5" t="s">
        <v>31</v>
      </c>
    </row>
    <row r="69" spans="1:26" ht="12.75" customHeight="1">
      <c r="A69" s="5" t="s">
        <v>63</v>
      </c>
      <c r="B69" s="5">
        <v>211</v>
      </c>
      <c r="C69" s="8" t="s">
        <v>91</v>
      </c>
      <c r="D69" s="10">
        <v>44620</v>
      </c>
      <c r="E69" s="5"/>
      <c r="F69" s="5"/>
      <c r="G69" s="5"/>
      <c r="H69" s="1">
        <f t="shared" si="5"/>
        <v>19.09623979735435</v>
      </c>
      <c r="I69" s="4">
        <v>1776.5</v>
      </c>
      <c r="J69" s="4">
        <v>33924.47</v>
      </c>
      <c r="K69" s="4"/>
      <c r="L69" s="4">
        <v>229</v>
      </c>
      <c r="M69" s="4">
        <v>6557.84</v>
      </c>
      <c r="N69" s="4">
        <v>2304.0500000000002</v>
      </c>
      <c r="O69" s="4"/>
      <c r="P69" s="1">
        <f t="shared" si="6"/>
        <v>2005.5</v>
      </c>
      <c r="Q69" s="1">
        <f t="shared" si="7"/>
        <v>42786.36</v>
      </c>
      <c r="S69" s="1">
        <v>303.5</v>
      </c>
      <c r="T69" s="1">
        <v>5829.5599999999977</v>
      </c>
      <c r="V69" s="1">
        <f t="shared" si="8"/>
        <v>2309</v>
      </c>
      <c r="W69" s="1">
        <f t="shared" si="9"/>
        <v>48615.92</v>
      </c>
      <c r="X69" s="1">
        <v>3557.79</v>
      </c>
      <c r="Z69" s="5" t="s">
        <v>31</v>
      </c>
    </row>
    <row r="70" spans="1:26" ht="12.75" customHeight="1">
      <c r="A70" s="5" t="s">
        <v>38</v>
      </c>
      <c r="B70" s="5">
        <v>213</v>
      </c>
      <c r="C70" s="9" t="s">
        <v>85</v>
      </c>
      <c r="D70" s="10">
        <v>44634</v>
      </c>
      <c r="E70" s="5"/>
      <c r="F70" s="5"/>
      <c r="G70" s="5"/>
      <c r="H70" s="1">
        <f t="shared" si="5"/>
        <v>24.0890019353055</v>
      </c>
      <c r="I70" s="4">
        <v>1808.5</v>
      </c>
      <c r="J70" s="4">
        <v>43564.959999999999</v>
      </c>
      <c r="K70" s="4"/>
      <c r="L70" s="4">
        <v>243.5</v>
      </c>
      <c r="M70" s="4">
        <v>8774.2800000000007</v>
      </c>
      <c r="N70" s="4">
        <v>2964.37</v>
      </c>
      <c r="O70" s="4"/>
      <c r="P70" s="1">
        <f t="shared" si="6"/>
        <v>2052</v>
      </c>
      <c r="Q70" s="1">
        <f t="shared" si="7"/>
        <v>55303.61</v>
      </c>
      <c r="S70" s="1">
        <v>271.5</v>
      </c>
      <c r="T70" s="1">
        <v>6608.4400000000023</v>
      </c>
      <c r="V70" s="1">
        <f t="shared" si="8"/>
        <v>2323.5</v>
      </c>
      <c r="W70" s="1">
        <f t="shared" si="9"/>
        <v>61912.05</v>
      </c>
      <c r="X70" s="1">
        <v>4736.26</v>
      </c>
      <c r="Z70" s="5" t="s">
        <v>31</v>
      </c>
    </row>
    <row r="71" spans="1:26" ht="12.75" customHeight="1">
      <c r="A71" s="5" t="s">
        <v>32</v>
      </c>
      <c r="B71" s="5">
        <v>214</v>
      </c>
      <c r="C71" s="8" t="s">
        <v>94</v>
      </c>
      <c r="D71" s="10">
        <v>44655</v>
      </c>
      <c r="E71" s="5"/>
      <c r="F71" s="5"/>
      <c r="G71" s="5"/>
      <c r="H71" s="1">
        <f t="shared" si="5"/>
        <v>84.602346938775511</v>
      </c>
      <c r="I71" s="4">
        <v>1862</v>
      </c>
      <c r="J71" s="4">
        <v>157529.57</v>
      </c>
      <c r="K71" s="4"/>
      <c r="L71" s="4"/>
      <c r="M71" s="4"/>
      <c r="N71" s="4">
        <v>8798.65</v>
      </c>
      <c r="O71" s="4"/>
      <c r="P71" s="1">
        <f t="shared" si="6"/>
        <v>1862</v>
      </c>
      <c r="Q71" s="1">
        <f t="shared" si="7"/>
        <v>166328.22</v>
      </c>
      <c r="S71" s="1">
        <v>218</v>
      </c>
      <c r="T71" s="1">
        <v>18924.899999999994</v>
      </c>
      <c r="V71" s="1">
        <f t="shared" si="8"/>
        <v>2080</v>
      </c>
      <c r="W71" s="1">
        <f t="shared" si="9"/>
        <v>185253.12</v>
      </c>
      <c r="X71" s="1">
        <v>12540.05</v>
      </c>
      <c r="Z71" s="5" t="s">
        <v>36</v>
      </c>
    </row>
    <row r="72" spans="1:26" ht="12.75" customHeight="1">
      <c r="A72" s="5" t="s">
        <v>63</v>
      </c>
      <c r="B72" s="5">
        <v>215</v>
      </c>
      <c r="C72" s="8" t="s">
        <v>95</v>
      </c>
      <c r="D72" s="10">
        <v>44669</v>
      </c>
      <c r="E72" s="5"/>
      <c r="F72" s="5"/>
      <c r="G72" s="5"/>
      <c r="H72" s="1">
        <f t="shared" ref="H72:H85" si="10">+J72/I72</f>
        <v>20.567832594235036</v>
      </c>
      <c r="I72" s="4">
        <v>1804</v>
      </c>
      <c r="J72" s="4">
        <v>37104.370000000003</v>
      </c>
      <c r="K72" s="4"/>
      <c r="L72" s="4">
        <v>182.5</v>
      </c>
      <c r="M72" s="4">
        <v>5642.66</v>
      </c>
      <c r="N72" s="4">
        <v>2392.62</v>
      </c>
      <c r="O72" s="4"/>
      <c r="P72" s="1">
        <f t="shared" ref="P72:P85" si="11">+I72+L72</f>
        <v>1986.5</v>
      </c>
      <c r="Q72" s="1">
        <f t="shared" ref="Q72:Q85" si="12">+J72+M72+N72</f>
        <v>45139.65</v>
      </c>
      <c r="S72" s="1">
        <v>276</v>
      </c>
      <c r="T72" s="1">
        <v>5673.1599999999962</v>
      </c>
      <c r="V72" s="1">
        <f t="shared" ref="V72:V85" si="13">+P72+S72</f>
        <v>2262.5</v>
      </c>
      <c r="W72" s="1">
        <f t="shared" ref="W72:W85" si="14">+Q72+T72</f>
        <v>50812.81</v>
      </c>
      <c r="X72" s="1">
        <v>3719.88</v>
      </c>
      <c r="Z72" s="5" t="s">
        <v>31</v>
      </c>
    </row>
    <row r="73" spans="1:26" ht="12.75" customHeight="1">
      <c r="A73" s="5" t="s">
        <v>40</v>
      </c>
      <c r="B73" s="5">
        <v>216</v>
      </c>
      <c r="C73" s="8" t="s">
        <v>96</v>
      </c>
      <c r="D73" s="10">
        <v>44676</v>
      </c>
      <c r="E73" s="5"/>
      <c r="F73" s="5"/>
      <c r="G73" s="5"/>
      <c r="H73" s="1">
        <f t="shared" si="10"/>
        <v>24.909173098125688</v>
      </c>
      <c r="I73" s="4">
        <v>1814</v>
      </c>
      <c r="J73" s="4">
        <v>45185.24</v>
      </c>
      <c r="K73" s="4"/>
      <c r="L73" s="4">
        <v>4.5</v>
      </c>
      <c r="M73" s="4">
        <v>167.28</v>
      </c>
      <c r="N73" s="4">
        <v>2598.71</v>
      </c>
      <c r="O73" s="4"/>
      <c r="P73" s="1">
        <f t="shared" si="11"/>
        <v>1818.5</v>
      </c>
      <c r="Q73" s="1">
        <f t="shared" si="12"/>
        <v>47951.229999999996</v>
      </c>
      <c r="S73" s="1">
        <v>266</v>
      </c>
      <c r="T73" s="1">
        <v>6671.1000000000058</v>
      </c>
      <c r="V73" s="1">
        <f t="shared" si="13"/>
        <v>2084.5</v>
      </c>
      <c r="W73" s="1">
        <f t="shared" si="14"/>
        <v>54622.33</v>
      </c>
      <c r="X73" s="1">
        <v>4011.34</v>
      </c>
      <c r="Z73" s="5" t="s">
        <v>36</v>
      </c>
    </row>
    <row r="74" spans="1:26" ht="12.75" customHeight="1">
      <c r="A74" s="5" t="s">
        <v>45</v>
      </c>
      <c r="B74" s="5">
        <v>217</v>
      </c>
      <c r="C74" s="9" t="s">
        <v>85</v>
      </c>
      <c r="D74" s="12">
        <v>44690</v>
      </c>
      <c r="E74" s="5"/>
      <c r="F74" s="5"/>
      <c r="G74" s="5"/>
      <c r="H74" s="1">
        <f t="shared" si="10"/>
        <v>16.252853994490359</v>
      </c>
      <c r="I74" s="4">
        <v>1815</v>
      </c>
      <c r="J74" s="4">
        <v>29498.93</v>
      </c>
      <c r="K74" s="4"/>
      <c r="L74" s="4">
        <v>90.5</v>
      </c>
      <c r="M74" s="4">
        <v>2206.6799999999998</v>
      </c>
      <c r="N74" s="4">
        <v>1798.72</v>
      </c>
      <c r="O74" s="4"/>
      <c r="P74" s="1">
        <f t="shared" si="11"/>
        <v>1905.5</v>
      </c>
      <c r="Q74" s="1">
        <f t="shared" si="12"/>
        <v>33504.33</v>
      </c>
      <c r="S74" s="1">
        <v>265</v>
      </c>
      <c r="T74" s="1">
        <v>4321.4599999999991</v>
      </c>
      <c r="V74" s="1">
        <f t="shared" si="13"/>
        <v>2170.5</v>
      </c>
      <c r="W74" s="1">
        <f t="shared" si="14"/>
        <v>37825.79</v>
      </c>
      <c r="X74" s="1">
        <v>2726.3199999999997</v>
      </c>
      <c r="Z74" s="5" t="s">
        <v>36</v>
      </c>
    </row>
    <row r="75" spans="1:26" ht="12.75" customHeight="1">
      <c r="A75" s="5" t="s">
        <v>29</v>
      </c>
      <c r="B75" s="5">
        <v>218</v>
      </c>
      <c r="C75" s="8" t="s">
        <v>54</v>
      </c>
      <c r="D75" s="10">
        <v>44743</v>
      </c>
      <c r="E75" s="5"/>
      <c r="F75" s="5"/>
      <c r="G75" s="5"/>
      <c r="H75" s="1">
        <f t="shared" si="10"/>
        <v>25.397650827549388</v>
      </c>
      <c r="I75" s="4">
        <v>1873</v>
      </c>
      <c r="J75" s="4">
        <v>47569.8</v>
      </c>
      <c r="K75" s="4"/>
      <c r="L75" s="4">
        <v>261</v>
      </c>
      <c r="M75" s="4">
        <v>9952.69</v>
      </c>
      <c r="N75" s="4">
        <v>3140.81</v>
      </c>
      <c r="O75" s="4"/>
      <c r="P75" s="1">
        <f t="shared" si="11"/>
        <v>2134</v>
      </c>
      <c r="Q75" s="1">
        <f t="shared" si="12"/>
        <v>60663.3</v>
      </c>
      <c r="S75" s="1">
        <v>207</v>
      </c>
      <c r="T75" s="1">
        <v>5335.9799999999959</v>
      </c>
      <c r="V75" s="1">
        <f t="shared" si="13"/>
        <v>2341</v>
      </c>
      <c r="W75" s="1">
        <f t="shared" si="14"/>
        <v>65999.28</v>
      </c>
      <c r="X75" s="1">
        <v>4881.66</v>
      </c>
      <c r="Z75" s="5" t="s">
        <v>31</v>
      </c>
    </row>
    <row r="76" spans="1:26" ht="12.75" customHeight="1">
      <c r="A76" s="5" t="s">
        <v>38</v>
      </c>
      <c r="B76" s="5">
        <v>219</v>
      </c>
      <c r="C76" s="8" t="s">
        <v>81</v>
      </c>
      <c r="D76" s="10">
        <v>44743</v>
      </c>
      <c r="E76" s="5"/>
      <c r="F76" s="5"/>
      <c r="G76" s="5"/>
      <c r="H76" s="1">
        <f t="shared" si="10"/>
        <v>20.354054927302101</v>
      </c>
      <c r="I76" s="4">
        <v>1857</v>
      </c>
      <c r="J76" s="4">
        <v>37797.480000000003</v>
      </c>
      <c r="K76" s="4"/>
      <c r="L76" s="4">
        <v>314</v>
      </c>
      <c r="M76" s="4">
        <v>9545.24</v>
      </c>
      <c r="N76" s="4">
        <v>2549.02</v>
      </c>
      <c r="O76" s="4"/>
      <c r="P76" s="1">
        <f t="shared" si="11"/>
        <v>2171</v>
      </c>
      <c r="Q76" s="1">
        <f t="shared" si="12"/>
        <v>49891.74</v>
      </c>
      <c r="S76" s="1">
        <v>223</v>
      </c>
      <c r="T76" s="1">
        <v>4586.6700000000055</v>
      </c>
      <c r="V76" s="1">
        <f t="shared" si="13"/>
        <v>2394</v>
      </c>
      <c r="W76" s="1">
        <f t="shared" si="14"/>
        <v>54478.41</v>
      </c>
      <c r="X76" s="1">
        <v>6795.42</v>
      </c>
      <c r="Z76" s="5" t="s">
        <v>31</v>
      </c>
    </row>
    <row r="77" spans="1:26" ht="12.75" customHeight="1">
      <c r="A77" s="5" t="s">
        <v>63</v>
      </c>
      <c r="B77" s="5">
        <v>221</v>
      </c>
      <c r="C77" s="8" t="s">
        <v>91</v>
      </c>
      <c r="D77" s="10">
        <v>44767</v>
      </c>
      <c r="E77" s="5"/>
      <c r="F77" s="5"/>
      <c r="G77" s="5"/>
      <c r="H77" s="1">
        <f t="shared" si="10"/>
        <v>18.555927035121154</v>
      </c>
      <c r="I77" s="4">
        <v>1836.5</v>
      </c>
      <c r="J77" s="4">
        <v>34077.96</v>
      </c>
      <c r="K77" s="4"/>
      <c r="L77" s="4">
        <v>187</v>
      </c>
      <c r="M77" s="4">
        <v>5209.7299999999996</v>
      </c>
      <c r="N77" s="4">
        <v>2205</v>
      </c>
      <c r="O77" s="4"/>
      <c r="P77" s="1">
        <f t="shared" si="11"/>
        <v>2023.5</v>
      </c>
      <c r="Q77" s="1">
        <f t="shared" si="12"/>
        <v>41492.69</v>
      </c>
      <c r="S77" s="1">
        <v>243.5</v>
      </c>
      <c r="T77" s="1">
        <v>4517.1399999999994</v>
      </c>
      <c r="V77" s="1">
        <f t="shared" si="13"/>
        <v>2267</v>
      </c>
      <c r="W77" s="1">
        <f t="shared" si="14"/>
        <v>46009.83</v>
      </c>
      <c r="X77" s="1">
        <v>3306.4800000000005</v>
      </c>
      <c r="Z77" s="5" t="s">
        <v>31</v>
      </c>
    </row>
    <row r="78" spans="1:26" ht="12.75" customHeight="1">
      <c r="A78" s="5" t="s">
        <v>45</v>
      </c>
      <c r="B78" s="5">
        <v>222</v>
      </c>
      <c r="C78" s="9" t="s">
        <v>97</v>
      </c>
      <c r="D78" s="12">
        <v>44792</v>
      </c>
      <c r="E78" s="5"/>
      <c r="F78" s="5"/>
      <c r="G78" s="5"/>
      <c r="H78" s="1">
        <f t="shared" si="10"/>
        <v>18.552147138964578</v>
      </c>
      <c r="I78" s="4">
        <v>1835</v>
      </c>
      <c r="J78" s="4">
        <v>34043.19</v>
      </c>
      <c r="K78" s="4"/>
      <c r="L78" s="4">
        <v>27</v>
      </c>
      <c r="M78" s="4">
        <v>750.11</v>
      </c>
      <c r="N78" s="4">
        <v>1974.15</v>
      </c>
      <c r="O78" s="4"/>
      <c r="P78" s="1">
        <f t="shared" si="11"/>
        <v>1862</v>
      </c>
      <c r="Q78" s="1">
        <f t="shared" si="12"/>
        <v>36767.450000000004</v>
      </c>
      <c r="S78" s="1">
        <v>245</v>
      </c>
      <c r="T78" s="1">
        <v>4538.679999999993</v>
      </c>
      <c r="V78" s="1">
        <f t="shared" si="13"/>
        <v>2107</v>
      </c>
      <c r="W78" s="1">
        <f t="shared" si="14"/>
        <v>41306.129999999997</v>
      </c>
      <c r="X78" s="1">
        <v>3145.2000000000003</v>
      </c>
      <c r="Z78" s="5" t="s">
        <v>36</v>
      </c>
    </row>
    <row r="79" spans="1:26" ht="12.75" customHeight="1">
      <c r="A79" s="5" t="s">
        <v>38</v>
      </c>
      <c r="B79" s="5">
        <v>223</v>
      </c>
      <c r="C79" s="8" t="s">
        <v>81</v>
      </c>
      <c r="D79" s="10">
        <v>44823</v>
      </c>
      <c r="E79" s="5"/>
      <c r="F79" s="5"/>
      <c r="G79" s="5"/>
      <c r="H79" s="1">
        <f t="shared" si="10"/>
        <v>19.930932400932402</v>
      </c>
      <c r="I79" s="4">
        <v>1716</v>
      </c>
      <c r="J79" s="4">
        <v>34201.480000000003</v>
      </c>
      <c r="K79" s="4"/>
      <c r="L79" s="4">
        <v>238</v>
      </c>
      <c r="M79" s="4">
        <v>7137.27</v>
      </c>
      <c r="N79" s="4">
        <v>2460.73</v>
      </c>
      <c r="O79" s="4"/>
      <c r="P79" s="1">
        <f t="shared" si="11"/>
        <v>1954</v>
      </c>
      <c r="Q79" s="1">
        <f t="shared" si="12"/>
        <v>43799.48</v>
      </c>
      <c r="S79" s="1">
        <v>359</v>
      </c>
      <c r="T79" s="1">
        <v>7081.4399999999951</v>
      </c>
      <c r="V79" s="1">
        <f t="shared" si="13"/>
        <v>2313</v>
      </c>
      <c r="W79" s="1">
        <f t="shared" si="14"/>
        <v>50880.92</v>
      </c>
      <c r="X79" s="1">
        <v>3725.08</v>
      </c>
      <c r="Z79" s="5" t="s">
        <v>31</v>
      </c>
    </row>
    <row r="80" spans="1:26" ht="12.75" customHeight="1">
      <c r="A80" s="5" t="s">
        <v>45</v>
      </c>
      <c r="B80" s="5">
        <v>224</v>
      </c>
      <c r="C80" s="9" t="s">
        <v>85</v>
      </c>
      <c r="D80" s="12">
        <v>44900</v>
      </c>
      <c r="E80" s="5"/>
      <c r="F80" s="5"/>
      <c r="G80" s="5"/>
      <c r="H80" s="1">
        <f t="shared" si="10"/>
        <v>17.252381209503241</v>
      </c>
      <c r="I80" s="4">
        <v>1852</v>
      </c>
      <c r="J80" s="4">
        <v>31951.41</v>
      </c>
      <c r="K80" s="4"/>
      <c r="L80" s="4">
        <v>103.5</v>
      </c>
      <c r="M80" s="4">
        <v>2678.84</v>
      </c>
      <c r="N80" s="4">
        <v>2012.89</v>
      </c>
      <c r="O80" s="4"/>
      <c r="P80" s="1">
        <f t="shared" si="11"/>
        <v>1955.5</v>
      </c>
      <c r="Q80" s="1">
        <f t="shared" si="12"/>
        <v>36643.14</v>
      </c>
      <c r="S80" s="1">
        <v>230</v>
      </c>
      <c r="T80" s="1">
        <v>3981.0999999999985</v>
      </c>
      <c r="V80" s="1">
        <f t="shared" si="13"/>
        <v>2185.5</v>
      </c>
      <c r="W80" s="1">
        <f t="shared" si="14"/>
        <v>40624.239999999998</v>
      </c>
      <c r="X80" s="1">
        <v>2955.1600000000003</v>
      </c>
      <c r="Z80" s="5" t="s">
        <v>36</v>
      </c>
    </row>
    <row r="81" spans="1:26" ht="12.75" customHeight="1">
      <c r="A81" s="5" t="s">
        <v>32</v>
      </c>
      <c r="B81" s="5">
        <v>225</v>
      </c>
      <c r="C81" s="2" t="s">
        <v>98</v>
      </c>
      <c r="D81" s="11">
        <v>44995</v>
      </c>
      <c r="E81" s="5"/>
      <c r="F81" s="5"/>
      <c r="G81" s="5"/>
      <c r="H81" s="1">
        <f t="shared" si="10"/>
        <v>27.330166609996603</v>
      </c>
      <c r="I81" s="4">
        <v>1470.5</v>
      </c>
      <c r="J81" s="4">
        <v>40189.01</v>
      </c>
      <c r="K81" s="4"/>
      <c r="L81" s="4"/>
      <c r="M81" s="4"/>
      <c r="N81" s="4">
        <v>2261.5300000000002</v>
      </c>
      <c r="O81" s="4"/>
      <c r="P81" s="1">
        <f t="shared" si="11"/>
        <v>1470.5</v>
      </c>
      <c r="Q81" s="1">
        <f t="shared" si="12"/>
        <v>42450.54</v>
      </c>
      <c r="S81" s="1">
        <v>177.5</v>
      </c>
      <c r="T81" s="1">
        <v>5116.8600000000006</v>
      </c>
      <c r="V81" s="1">
        <f t="shared" si="13"/>
        <v>1648</v>
      </c>
      <c r="W81" s="1">
        <f t="shared" si="14"/>
        <v>47567.4</v>
      </c>
      <c r="X81" s="1">
        <v>3240.8199999999997</v>
      </c>
      <c r="Z81" s="5" t="s">
        <v>36</v>
      </c>
    </row>
    <row r="82" spans="1:26" ht="12.75" customHeight="1">
      <c r="A82" s="5" t="s">
        <v>63</v>
      </c>
      <c r="B82" s="5">
        <v>226</v>
      </c>
      <c r="C82" s="2" t="s">
        <v>99</v>
      </c>
      <c r="D82" s="11">
        <v>45096</v>
      </c>
      <c r="E82" s="5"/>
      <c r="F82" s="5"/>
      <c r="G82" s="5"/>
      <c r="H82" s="1">
        <f t="shared" si="10"/>
        <v>18.100000000000001</v>
      </c>
      <c r="I82" s="4">
        <v>1024</v>
      </c>
      <c r="J82" s="4">
        <v>18534.400000000001</v>
      </c>
      <c r="K82" s="4"/>
      <c r="L82" s="4">
        <v>101</v>
      </c>
      <c r="M82" s="4">
        <v>2742.21</v>
      </c>
      <c r="N82" s="4">
        <v>1112.47</v>
      </c>
      <c r="O82" s="4"/>
      <c r="P82" s="1">
        <f t="shared" si="11"/>
        <v>1125</v>
      </c>
      <c r="Q82" s="1">
        <f t="shared" si="12"/>
        <v>22389.08</v>
      </c>
      <c r="S82" s="1">
        <v>56</v>
      </c>
      <c r="T82" s="1">
        <v>1020.0999999999985</v>
      </c>
      <c r="V82" s="1">
        <f t="shared" si="13"/>
        <v>1181</v>
      </c>
      <c r="W82" s="1">
        <f t="shared" si="14"/>
        <v>23409.18</v>
      </c>
      <c r="X82" s="1">
        <v>1790.8</v>
      </c>
      <c r="Z82" s="5" t="s">
        <v>31</v>
      </c>
    </row>
    <row r="83" spans="1:26" ht="12.75" customHeight="1">
      <c r="A83" s="5" t="s">
        <v>63</v>
      </c>
      <c r="B83" s="5">
        <v>227</v>
      </c>
      <c r="C83" s="2" t="s">
        <v>95</v>
      </c>
      <c r="D83" s="11">
        <v>45117</v>
      </c>
      <c r="E83" s="5"/>
      <c r="F83" s="5"/>
      <c r="G83" s="5"/>
      <c r="H83" s="1">
        <f t="shared" si="10"/>
        <v>18.100000000000001</v>
      </c>
      <c r="I83" s="4">
        <v>872</v>
      </c>
      <c r="J83" s="4">
        <v>15783.2</v>
      </c>
      <c r="K83" s="4"/>
      <c r="L83" s="4">
        <v>87</v>
      </c>
      <c r="M83" s="4">
        <v>2362.1</v>
      </c>
      <c r="N83" s="4">
        <v>962.47</v>
      </c>
      <c r="O83" s="4"/>
      <c r="P83" s="1">
        <f t="shared" si="11"/>
        <v>959</v>
      </c>
      <c r="Q83" s="1">
        <f t="shared" si="12"/>
        <v>19107.77</v>
      </c>
      <c r="S83" s="1">
        <v>88</v>
      </c>
      <c r="T83" s="1">
        <v>1603.2000000000007</v>
      </c>
      <c r="V83" s="1">
        <f t="shared" si="13"/>
        <v>1047</v>
      </c>
      <c r="W83" s="1">
        <f t="shared" si="14"/>
        <v>20710.97</v>
      </c>
      <c r="X83" s="1">
        <v>1517.1899999999998</v>
      </c>
      <c r="Z83" s="5" t="s">
        <v>31</v>
      </c>
    </row>
    <row r="84" spans="1:26" ht="12.75" customHeight="1">
      <c r="A84" s="5" t="s">
        <v>32</v>
      </c>
      <c r="B84" s="5">
        <v>228</v>
      </c>
      <c r="C84" s="2" t="s">
        <v>100</v>
      </c>
      <c r="D84" s="11">
        <v>45215</v>
      </c>
      <c r="E84" s="5"/>
      <c r="F84" s="5"/>
      <c r="G84" s="5"/>
      <c r="H84" s="1">
        <f t="shared" si="10"/>
        <v>30</v>
      </c>
      <c r="I84" s="4">
        <v>368</v>
      </c>
      <c r="J84" s="4">
        <v>11040</v>
      </c>
      <c r="K84" s="4"/>
      <c r="L84" s="4"/>
      <c r="M84" s="4"/>
      <c r="N84" s="4">
        <v>588</v>
      </c>
      <c r="O84" s="4"/>
      <c r="P84" s="1">
        <f t="shared" si="11"/>
        <v>368</v>
      </c>
      <c r="Q84" s="1">
        <f t="shared" si="12"/>
        <v>11628</v>
      </c>
      <c r="S84" s="1">
        <v>24</v>
      </c>
      <c r="T84" s="1">
        <v>726.07999999999993</v>
      </c>
      <c r="V84" s="1">
        <f t="shared" si="13"/>
        <v>392</v>
      </c>
      <c r="W84" s="1">
        <f t="shared" si="14"/>
        <v>12354.08</v>
      </c>
      <c r="X84" s="1">
        <v>940.06</v>
      </c>
      <c r="Z84" s="5" t="s">
        <v>36</v>
      </c>
    </row>
    <row r="85" spans="1:26" ht="12.75" customHeight="1">
      <c r="A85" s="5" t="s">
        <v>38</v>
      </c>
      <c r="B85" s="5">
        <v>229</v>
      </c>
      <c r="C85" s="2" t="s">
        <v>81</v>
      </c>
      <c r="D85" s="11">
        <v>45271</v>
      </c>
      <c r="E85" s="5"/>
      <c r="F85" s="5"/>
      <c r="G85" s="5"/>
      <c r="H85" s="1">
        <f t="shared" si="10"/>
        <v>20</v>
      </c>
      <c r="I85" s="4">
        <v>80</v>
      </c>
      <c r="J85" s="4">
        <v>1600</v>
      </c>
      <c r="K85" s="4"/>
      <c r="L85" s="4">
        <v>2.5</v>
      </c>
      <c r="M85" s="4">
        <v>75</v>
      </c>
      <c r="N85" s="4">
        <v>0</v>
      </c>
      <c r="O85" s="4"/>
      <c r="P85" s="1">
        <f t="shared" si="11"/>
        <v>82.5</v>
      </c>
      <c r="Q85" s="1">
        <f t="shared" si="12"/>
        <v>1675</v>
      </c>
      <c r="S85" s="1">
        <v>0</v>
      </c>
      <c r="T85" s="1">
        <v>0</v>
      </c>
      <c r="V85" s="1">
        <f t="shared" si="13"/>
        <v>82.5</v>
      </c>
      <c r="W85" s="1">
        <f t="shared" si="14"/>
        <v>1675</v>
      </c>
      <c r="X85" s="1">
        <v>128.13999999999999</v>
      </c>
      <c r="Z85" s="5" t="s">
        <v>31</v>
      </c>
    </row>
    <row r="86" spans="1:26" s="14" customFormat="1" ht="14.25" customHeight="1" thickBot="1">
      <c r="B86" s="17"/>
      <c r="C86" s="39"/>
      <c r="D86" s="17"/>
      <c r="G86" s="17" t="s">
        <v>101</v>
      </c>
      <c r="H86" s="18"/>
      <c r="I86" s="40">
        <f t="shared" ref="I86:Q86" si="15">SUM(I8:I85)</f>
        <v>131297</v>
      </c>
      <c r="J86" s="40">
        <f t="shared" si="15"/>
        <v>4167852.7200000016</v>
      </c>
      <c r="K86" s="41"/>
      <c r="L86" s="40">
        <f t="shared" si="15"/>
        <v>10957</v>
      </c>
      <c r="M86" s="40">
        <f t="shared" si="15"/>
        <v>443848.78</v>
      </c>
      <c r="N86" s="40">
        <f t="shared" si="15"/>
        <v>257234.65999999992</v>
      </c>
      <c r="O86" s="42"/>
      <c r="P86" s="40">
        <f t="shared" si="15"/>
        <v>142254</v>
      </c>
      <c r="Q86" s="40">
        <f t="shared" si="15"/>
        <v>4868936.1600000011</v>
      </c>
      <c r="R86" s="42"/>
      <c r="S86" s="40">
        <f>SUM(S8:S85)</f>
        <v>20526.060000000001</v>
      </c>
      <c r="T86" s="40">
        <f>SUM(T8:T85)</f>
        <v>696942.02</v>
      </c>
      <c r="U86" s="42"/>
      <c r="V86" s="40">
        <f>SUM(V8:V85)</f>
        <v>162780.06</v>
      </c>
      <c r="W86" s="40">
        <f>SUM(W8:W85)</f>
        <v>5565878.1799999997</v>
      </c>
      <c r="X86" s="40">
        <f>SUM(X8:X85)</f>
        <v>408402.51</v>
      </c>
    </row>
    <row r="87" spans="1:26" ht="12.75" customHeight="1" thickTop="1">
      <c r="I87" s="4"/>
      <c r="J87" s="4"/>
      <c r="K87" s="4"/>
      <c r="L87" s="4"/>
      <c r="M87" s="4"/>
    </row>
    <row r="88" spans="1:26" ht="12.75" customHeight="1">
      <c r="I88" s="4"/>
      <c r="J88" s="4"/>
      <c r="K88" s="4"/>
    </row>
    <row r="89" spans="1:26" ht="12.75" customHeight="1">
      <c r="I89" s="4"/>
      <c r="J89" s="4"/>
      <c r="K89" s="4"/>
    </row>
    <row r="90" spans="1:26" ht="12.75" customHeight="1">
      <c r="I90" s="4"/>
      <c r="J90" s="4"/>
      <c r="K90" s="4"/>
    </row>
    <row r="91" spans="1:26" ht="12.75" customHeight="1">
      <c r="I91" s="4"/>
      <c r="J91" s="4"/>
      <c r="K91" s="4"/>
    </row>
    <row r="92" spans="1:26" ht="12.75" customHeight="1">
      <c r="I92" s="4"/>
      <c r="J92" s="4"/>
      <c r="K92" s="4"/>
    </row>
    <row r="93" spans="1:26" ht="12.75" customHeight="1">
      <c r="I93" s="4"/>
      <c r="J93" s="4"/>
      <c r="K93" s="4"/>
    </row>
    <row r="94" spans="1:26" ht="12.75" customHeight="1">
      <c r="I94" s="4"/>
      <c r="J94" s="4"/>
      <c r="K94" s="4"/>
    </row>
    <row r="95" spans="1:26" ht="12.75" customHeight="1">
      <c r="I95" s="4"/>
      <c r="J95" s="4"/>
      <c r="K95" s="4"/>
    </row>
    <row r="96" spans="1:26" ht="12.75" customHeight="1">
      <c r="I96" s="4"/>
      <c r="J96" s="4"/>
      <c r="K96" s="4"/>
    </row>
    <row r="97" spans="9:11" ht="12.75" customHeight="1">
      <c r="I97" s="4"/>
      <c r="J97" s="4"/>
      <c r="K97" s="4"/>
    </row>
    <row r="98" spans="9:11" ht="12.75" customHeight="1">
      <c r="I98" s="4"/>
      <c r="J98" s="4"/>
      <c r="K98" s="4"/>
    </row>
    <row r="99" spans="9:11" ht="12.75" customHeight="1"/>
    <row r="100" spans="9:11" ht="12.75" customHeight="1"/>
    <row r="101" spans="9:11" ht="12.75" customHeight="1"/>
    <row r="102" spans="9:11" ht="12.75" customHeight="1"/>
    <row r="103" spans="9:11" ht="12.75" customHeight="1"/>
    <row r="104" spans="9:11" ht="12.75" customHeight="1"/>
    <row r="105" spans="9:11" ht="12.75" customHeight="1"/>
    <row r="106" spans="9:11" ht="12.75" customHeight="1"/>
    <row r="107" spans="9:11" ht="12.75" customHeight="1"/>
    <row r="108" spans="9:11" ht="12.75" customHeight="1"/>
    <row r="109" spans="9:11" ht="12.75" customHeight="1"/>
    <row r="110" spans="9:11" ht="12.75" customHeight="1"/>
    <row r="111" spans="9:11" ht="12.75" customHeight="1"/>
    <row r="112" spans="9:11" ht="12.75" customHeight="1"/>
    <row r="113" ht="12.75" customHeight="1"/>
    <row r="114" ht="12.75" customHeight="1"/>
    <row r="115" ht="12.75" customHeight="1"/>
  </sheetData>
  <sortState xmlns:xlrd2="http://schemas.microsoft.com/office/spreadsheetml/2017/richdata2" ref="A8:Y85">
    <sortCondition ref="B8:B85"/>
  </sortState>
  <mergeCells count="5">
    <mergeCell ref="I5:J5"/>
    <mergeCell ref="L5:M5"/>
    <mergeCell ref="P5:Q5"/>
    <mergeCell ref="S5:T5"/>
    <mergeCell ref="V5:W5"/>
  </mergeCells>
  <pageMargins left="0" right="0" top="0" bottom="0" header="0.3" footer="0.3"/>
  <pageSetup paperSize="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59F58A294E74EBF5998F88DF9FFB0" ma:contentTypeVersion="12" ma:contentTypeDescription="Create a new document." ma:contentTypeScope="" ma:versionID="15f6ca045c636a919e858ea3c1d2f983">
  <xsd:schema xmlns:xsd="http://www.w3.org/2001/XMLSchema" xmlns:xs="http://www.w3.org/2001/XMLSchema" xmlns:p="http://schemas.microsoft.com/office/2006/metadata/properties" xmlns:ns2="887b3745-c80b-4d8d-8f4d-91599da31528" xmlns:ns3="91fd4a67-a72e-4b63-af64-fdd815d90962" targetNamespace="http://schemas.microsoft.com/office/2006/metadata/properties" ma:root="true" ma:fieldsID="4c0d733c856d03d2aae461e83eb51d9a" ns2:_="" ns3:_="">
    <xsd:import namespace="887b3745-c80b-4d8d-8f4d-91599da31528"/>
    <xsd:import namespace="91fd4a67-a72e-4b63-af64-fdd815d90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b3745-c80b-4d8d-8f4d-91599da31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d1464f-bf2d-4764-91b1-641742962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d4a67-a72e-4b63-af64-fdd815d9096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55f097-6fc8-47a7-8c05-e1f8b345d137}" ma:internalName="TaxCatchAll" ma:showField="CatchAllData" ma:web="91fd4a67-a72e-4b63-af64-fdd815d90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fd4a67-a72e-4b63-af64-fdd815d90962" xsi:nil="true"/>
    <lcf76f155ced4ddcb4097134ff3c332f xmlns="887b3745-c80b-4d8d-8f4d-91599da315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1D1875-06F1-48C1-98FD-3C1B68260F11}"/>
</file>

<file path=customXml/itemProps2.xml><?xml version="1.0" encoding="utf-8"?>
<ds:datastoreItem xmlns:ds="http://schemas.openxmlformats.org/officeDocument/2006/customXml" ds:itemID="{D25B66B8-B0CB-4B06-9EBD-7776BB86B791}"/>
</file>

<file path=customXml/itemProps3.xml><?xml version="1.0" encoding="utf-8"?>
<ds:datastoreItem xmlns:ds="http://schemas.openxmlformats.org/officeDocument/2006/customXml" ds:itemID="{0C968B4B-6AC6-4F56-A1A1-059E3F52A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Earnings Report</dc:title>
  <dc:subject/>
  <dc:creator>Crystal Decisions</dc:creator>
  <cp:keywords/>
  <dc:description>Powered by Crystal</dc:description>
  <cp:lastModifiedBy>Jeff Peeples</cp:lastModifiedBy>
  <cp:revision/>
  <dcterms:created xsi:type="dcterms:W3CDTF">2024-04-24T17:58:17Z</dcterms:created>
  <dcterms:modified xsi:type="dcterms:W3CDTF">2024-05-01T13:59:00Z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0x01010001859F58A294E74EBF5998F88DF9FFB0</vt:lpwstr>
  </property>
  <property fmtid="{D5CDD505-2E9C-101B-9397-08002B2CF9AE}" pid="3" name="MediaServiceImageTags">
    <vt:lpwstr/>
  </property>
</Properties>
</file>