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4620783bd5d64abe/Butler County WD/"/>
    </mc:Choice>
  </mc:AlternateContent>
  <xr:revisionPtr revIDLastSave="0" documentId="8_{CB97B8FF-789B-440B-90BC-B2155FD94FB4}" xr6:coauthVersionLast="47" xr6:coauthVersionMax="47" xr10:uidLastSave="{00000000-0000-0000-0000-000000000000}"/>
  <bookViews>
    <workbookView xWindow="-98" yWindow="-98" windowWidth="20715" windowHeight="13515" xr2:uid="{00000000-000D-0000-FFFF-FFFF00000000}"/>
  </bookViews>
  <sheets>
    <sheet name="Year 2022 Warren Employees" sheetId="2" r:id="rId1"/>
  </sheets>
  <definedNames>
    <definedName name="_xlnm.Print_Area" localSheetId="0">'Year 2022 Warren Employees'!$I$8:$X$92</definedName>
    <definedName name="_xlnm.Print_Titles" localSheetId="0">'Year 2022 Warren Employees'!$A:$H,'Year 2022 Warren Employees'!#REF!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4" i="2" l="1"/>
  <c r="W24" i="2" s="1"/>
  <c r="P24" i="2"/>
  <c r="V24" i="2" s="1"/>
  <c r="H24" i="2"/>
  <c r="X92" i="2"/>
  <c r="T92" i="2"/>
  <c r="S92" i="2"/>
  <c r="N92" i="2"/>
  <c r="M92" i="2"/>
  <c r="L92" i="2"/>
  <c r="I92" i="2"/>
  <c r="Q87" i="2" l="1"/>
  <c r="Q74" i="2"/>
  <c r="Q67" i="2"/>
  <c r="Q62" i="2"/>
  <c r="Q53" i="2"/>
  <c r="Q49" i="2"/>
  <c r="Q27" i="2"/>
  <c r="Q21" i="2"/>
  <c r="Q9" i="2"/>
  <c r="Q64" i="2"/>
  <c r="Q46" i="2"/>
  <c r="Q55" i="2"/>
  <c r="Q48" i="2"/>
  <c r="Q18" i="2"/>
  <c r="Q43" i="2"/>
  <c r="Q30" i="2"/>
  <c r="Q83" i="2"/>
  <c r="Q70" i="2"/>
  <c r="Q37" i="2"/>
  <c r="Q23" i="2"/>
  <c r="Q13" i="2"/>
  <c r="Q91" i="2"/>
  <c r="Q89" i="2"/>
  <c r="Q84" i="2"/>
  <c r="Q79" i="2"/>
  <c r="Q66" i="2"/>
  <c r="Q20" i="2"/>
  <c r="Q17" i="2"/>
  <c r="Q81" i="2"/>
  <c r="Q59" i="2"/>
  <c r="Q54" i="2"/>
  <c r="Q44" i="2"/>
  <c r="Q38" i="2"/>
  <c r="Q29" i="2"/>
  <c r="Q19" i="2"/>
  <c r="Q16" i="2"/>
  <c r="Q15" i="2"/>
  <c r="Q14" i="2"/>
  <c r="Q10" i="2"/>
  <c r="Q85" i="2"/>
  <c r="Q75" i="2"/>
  <c r="Q61" i="2"/>
  <c r="Q51" i="2"/>
  <c r="Q45" i="2"/>
  <c r="Q39" i="2"/>
  <c r="Q26" i="2"/>
  <c r="Q11" i="2"/>
  <c r="Q8" i="2"/>
  <c r="Q88" i="2"/>
  <c r="Q82" i="2"/>
  <c r="Q78" i="2"/>
  <c r="Q77" i="2"/>
  <c r="Q76" i="2"/>
  <c r="Q73" i="2"/>
  <c r="Q72" i="2"/>
  <c r="Q71" i="2"/>
  <c r="Q63" i="2"/>
  <c r="Q57" i="2"/>
  <c r="Q52" i="2"/>
  <c r="Q50" i="2"/>
  <c r="Q47" i="2"/>
  <c r="Q42" i="2"/>
  <c r="Q40" i="2"/>
  <c r="Q35" i="2"/>
  <c r="Q33" i="2"/>
  <c r="Q90" i="2"/>
  <c r="Q86" i="2"/>
  <c r="Q80" i="2"/>
  <c r="Q69" i="2"/>
  <c r="Q68" i="2"/>
  <c r="Q60" i="2"/>
  <c r="Q58" i="2"/>
  <c r="Q56" i="2"/>
  <c r="Q41" i="2"/>
  <c r="Q36" i="2"/>
  <c r="Q34" i="2"/>
  <c r="Q32" i="2"/>
  <c r="Q28" i="2"/>
  <c r="Q25" i="2"/>
  <c r="Q12" i="2"/>
  <c r="Q65" i="2"/>
  <c r="Q31" i="2"/>
  <c r="J22" i="2"/>
  <c r="P87" i="2"/>
  <c r="P74" i="2"/>
  <c r="P67" i="2"/>
  <c r="P62" i="2"/>
  <c r="P53" i="2"/>
  <c r="P49" i="2"/>
  <c r="P27" i="2"/>
  <c r="P21" i="2"/>
  <c r="P9" i="2"/>
  <c r="P64" i="2"/>
  <c r="P46" i="2"/>
  <c r="P55" i="2"/>
  <c r="P48" i="2"/>
  <c r="P18" i="2"/>
  <c r="P43" i="2"/>
  <c r="P30" i="2"/>
  <c r="P83" i="2"/>
  <c r="P70" i="2"/>
  <c r="P37" i="2"/>
  <c r="P23" i="2"/>
  <c r="P13" i="2"/>
  <c r="P91" i="2"/>
  <c r="P89" i="2"/>
  <c r="P84" i="2"/>
  <c r="P79" i="2"/>
  <c r="P66" i="2"/>
  <c r="P20" i="2"/>
  <c r="P17" i="2"/>
  <c r="P81" i="2"/>
  <c r="P59" i="2"/>
  <c r="P54" i="2"/>
  <c r="P44" i="2"/>
  <c r="P38" i="2"/>
  <c r="P29" i="2"/>
  <c r="P19" i="2"/>
  <c r="P16" i="2"/>
  <c r="P15" i="2"/>
  <c r="P14" i="2"/>
  <c r="P10" i="2"/>
  <c r="P85" i="2"/>
  <c r="P75" i="2"/>
  <c r="P61" i="2"/>
  <c r="P51" i="2"/>
  <c r="P45" i="2"/>
  <c r="P39" i="2"/>
  <c r="P26" i="2"/>
  <c r="P22" i="2"/>
  <c r="P11" i="2"/>
  <c r="P8" i="2"/>
  <c r="P88" i="2"/>
  <c r="P82" i="2"/>
  <c r="P78" i="2"/>
  <c r="P77" i="2"/>
  <c r="P76" i="2"/>
  <c r="P73" i="2"/>
  <c r="P72" i="2"/>
  <c r="P71" i="2"/>
  <c r="P63" i="2"/>
  <c r="P57" i="2"/>
  <c r="P52" i="2"/>
  <c r="P50" i="2"/>
  <c r="P47" i="2"/>
  <c r="P42" i="2"/>
  <c r="P40" i="2"/>
  <c r="P35" i="2"/>
  <c r="P33" i="2"/>
  <c r="P90" i="2"/>
  <c r="P86" i="2"/>
  <c r="P80" i="2"/>
  <c r="P69" i="2"/>
  <c r="P68" i="2"/>
  <c r="P60" i="2"/>
  <c r="P58" i="2"/>
  <c r="P56" i="2"/>
  <c r="P41" i="2"/>
  <c r="P36" i="2"/>
  <c r="P34" i="2"/>
  <c r="P32" i="2"/>
  <c r="P28" i="2"/>
  <c r="P25" i="2"/>
  <c r="P12" i="2"/>
  <c r="P65" i="2"/>
  <c r="P31" i="2"/>
  <c r="H87" i="2"/>
  <c r="H74" i="2"/>
  <c r="H67" i="2"/>
  <c r="H62" i="2"/>
  <c r="H53" i="2"/>
  <c r="H49" i="2"/>
  <c r="H27" i="2"/>
  <c r="H21" i="2"/>
  <c r="H9" i="2"/>
  <c r="H64" i="2"/>
  <c r="H46" i="2"/>
  <c r="H55" i="2"/>
  <c r="H48" i="2"/>
  <c r="H18" i="2"/>
  <c r="H43" i="2"/>
  <c r="H30" i="2"/>
  <c r="H83" i="2"/>
  <c r="H70" i="2"/>
  <c r="H37" i="2"/>
  <c r="H23" i="2"/>
  <c r="H13" i="2"/>
  <c r="H91" i="2"/>
  <c r="H89" i="2"/>
  <c r="H84" i="2"/>
  <c r="H79" i="2"/>
  <c r="H66" i="2"/>
  <c r="H20" i="2"/>
  <c r="H17" i="2"/>
  <c r="H81" i="2"/>
  <c r="H59" i="2"/>
  <c r="H54" i="2"/>
  <c r="H44" i="2"/>
  <c r="H38" i="2"/>
  <c r="H29" i="2"/>
  <c r="H19" i="2"/>
  <c r="H16" i="2"/>
  <c r="H15" i="2"/>
  <c r="H14" i="2"/>
  <c r="H10" i="2"/>
  <c r="H85" i="2"/>
  <c r="H75" i="2"/>
  <c r="H61" i="2"/>
  <c r="H51" i="2"/>
  <c r="H45" i="2"/>
  <c r="H39" i="2"/>
  <c r="H26" i="2"/>
  <c r="H11" i="2"/>
  <c r="H8" i="2"/>
  <c r="H88" i="2"/>
  <c r="H82" i="2"/>
  <c r="H78" i="2"/>
  <c r="H77" i="2"/>
  <c r="H76" i="2"/>
  <c r="H73" i="2"/>
  <c r="H72" i="2"/>
  <c r="H71" i="2"/>
  <c r="H63" i="2"/>
  <c r="H57" i="2"/>
  <c r="H52" i="2"/>
  <c r="H50" i="2"/>
  <c r="H47" i="2"/>
  <c r="H42" i="2"/>
  <c r="H40" i="2"/>
  <c r="H35" i="2"/>
  <c r="H33" i="2"/>
  <c r="H90" i="2"/>
  <c r="H86" i="2"/>
  <c r="H80" i="2"/>
  <c r="H69" i="2"/>
  <c r="H68" i="2"/>
  <c r="H60" i="2"/>
  <c r="H58" i="2"/>
  <c r="H56" i="2"/>
  <c r="H41" i="2"/>
  <c r="H36" i="2"/>
  <c r="H34" i="2"/>
  <c r="H32" i="2"/>
  <c r="H28" i="2"/>
  <c r="H25" i="2"/>
  <c r="H12" i="2"/>
  <c r="H65" i="2"/>
  <c r="H31" i="2"/>
  <c r="Q22" i="2" l="1"/>
  <c r="Q92" i="2" s="1"/>
  <c r="J92" i="2"/>
  <c r="P92" i="2"/>
  <c r="H22" i="2"/>
  <c r="V47" i="2"/>
  <c r="V26" i="2"/>
  <c r="V59" i="2"/>
  <c r="V32" i="2"/>
  <c r="V18" i="2"/>
  <c r="V56" i="2"/>
  <c r="V63" i="2"/>
  <c r="V61" i="2"/>
  <c r="V66" i="2"/>
  <c r="V64" i="2"/>
  <c r="V28" i="2"/>
  <c r="V68" i="2"/>
  <c r="V22" i="2"/>
  <c r="V42" i="2"/>
  <c r="V69" i="2"/>
  <c r="V76" i="2"/>
  <c r="V14" i="2"/>
  <c r="V91" i="2"/>
  <c r="V49" i="2"/>
  <c r="V73" i="2"/>
  <c r="V65" i="2"/>
  <c r="V33" i="2"/>
  <c r="V88" i="2"/>
  <c r="V29" i="2"/>
  <c r="V70" i="2"/>
  <c r="V74" i="2"/>
  <c r="V44" i="2"/>
  <c r="V25" i="2"/>
  <c r="V36" i="2"/>
  <c r="V60" i="2"/>
  <c r="V86" i="2"/>
  <c r="V40" i="2"/>
  <c r="V52" i="2"/>
  <c r="V78" i="2"/>
  <c r="V11" i="2"/>
  <c r="V45" i="2"/>
  <c r="V85" i="2"/>
  <c r="V16" i="2"/>
  <c r="V17" i="2"/>
  <c r="V84" i="2"/>
  <c r="V23" i="2"/>
  <c r="V30" i="2"/>
  <c r="V55" i="2"/>
  <c r="V62" i="2"/>
  <c r="W65" i="2"/>
  <c r="W25" i="2"/>
  <c r="W32" i="2"/>
  <c r="W36" i="2"/>
  <c r="W56" i="2"/>
  <c r="W60" i="2"/>
  <c r="W69" i="2"/>
  <c r="W86" i="2"/>
  <c r="W33" i="2"/>
  <c r="W40" i="2"/>
  <c r="W47" i="2"/>
  <c r="W52" i="2"/>
  <c r="W63" i="2"/>
  <c r="W72" i="2"/>
  <c r="W76" i="2"/>
  <c r="W78" i="2"/>
  <c r="W88" i="2"/>
  <c r="W11" i="2"/>
  <c r="W26" i="2"/>
  <c r="W45" i="2"/>
  <c r="W61" i="2"/>
  <c r="W85" i="2"/>
  <c r="W14" i="2"/>
  <c r="W16" i="2"/>
  <c r="W29" i="2"/>
  <c r="W44" i="2"/>
  <c r="W59" i="2"/>
  <c r="W17" i="2"/>
  <c r="W66" i="2"/>
  <c r="W84" i="2"/>
  <c r="W91" i="2"/>
  <c r="W23" i="2"/>
  <c r="W70" i="2"/>
  <c r="W30" i="2"/>
  <c r="W18" i="2"/>
  <c r="W55" i="2"/>
  <c r="W64" i="2"/>
  <c r="W21" i="2"/>
  <c r="W49" i="2"/>
  <c r="W62" i="2"/>
  <c r="W74" i="2"/>
  <c r="V72" i="2"/>
  <c r="V21" i="2"/>
  <c r="V41" i="2"/>
  <c r="V90" i="2"/>
  <c r="V57" i="2"/>
  <c r="V82" i="2"/>
  <c r="V31" i="2"/>
  <c r="V12" i="2"/>
  <c r="V34" i="2"/>
  <c r="V58" i="2"/>
  <c r="V80" i="2"/>
  <c r="V35" i="2"/>
  <c r="V50" i="2"/>
  <c r="V71" i="2"/>
  <c r="V77" i="2"/>
  <c r="V8" i="2"/>
  <c r="V39" i="2"/>
  <c r="V51" i="2"/>
  <c r="V75" i="2"/>
  <c r="V10" i="2"/>
  <c r="V15" i="2"/>
  <c r="V19" i="2"/>
  <c r="V38" i="2"/>
  <c r="V54" i="2"/>
  <c r="V81" i="2"/>
  <c r="V20" i="2"/>
  <c r="V79" i="2"/>
  <c r="V89" i="2"/>
  <c r="V13" i="2"/>
  <c r="V37" i="2"/>
  <c r="V83" i="2"/>
  <c r="V43" i="2"/>
  <c r="V48" i="2"/>
  <c r="V46" i="2"/>
  <c r="V9" i="2"/>
  <c r="V27" i="2"/>
  <c r="V53" i="2"/>
  <c r="V67" i="2"/>
  <c r="V87" i="2"/>
  <c r="W31" i="2"/>
  <c r="W12" i="2"/>
  <c r="W28" i="2"/>
  <c r="W34" i="2"/>
  <c r="W41" i="2"/>
  <c r="W58" i="2"/>
  <c r="W68" i="2"/>
  <c r="W80" i="2"/>
  <c r="W90" i="2"/>
  <c r="W35" i="2"/>
  <c r="W42" i="2"/>
  <c r="W50" i="2"/>
  <c r="W57" i="2"/>
  <c r="W71" i="2"/>
  <c r="W73" i="2"/>
  <c r="W77" i="2"/>
  <c r="W82" i="2"/>
  <c r="W8" i="2"/>
  <c r="W39" i="2"/>
  <c r="W51" i="2"/>
  <c r="W75" i="2"/>
  <c r="W10" i="2"/>
  <c r="W15" i="2"/>
  <c r="W19" i="2"/>
  <c r="W38" i="2"/>
  <c r="W54" i="2"/>
  <c r="W81" i="2"/>
  <c r="W20" i="2"/>
  <c r="W79" i="2"/>
  <c r="W89" i="2"/>
  <c r="W13" i="2"/>
  <c r="W37" i="2"/>
  <c r="W83" i="2"/>
  <c r="W43" i="2"/>
  <c r="W48" i="2"/>
  <c r="W46" i="2"/>
  <c r="W9" i="2"/>
  <c r="W27" i="2"/>
  <c r="W53" i="2"/>
  <c r="W67" i="2"/>
  <c r="W87" i="2"/>
  <c r="W22" i="2" l="1"/>
  <c r="W92" i="2" s="1"/>
  <c r="V92" i="2"/>
</calcChain>
</file>

<file path=xl/sharedStrings.xml><?xml version="1.0" encoding="utf-8"?>
<sst xmlns="http://schemas.openxmlformats.org/spreadsheetml/2006/main" count="316" uniqueCount="108">
  <si>
    <t>WARREN COUNTY WATER DISTRICT</t>
  </si>
  <si>
    <t>Employee Wage Compensation</t>
  </si>
  <si>
    <t>Year Ending December 31, 2022</t>
  </si>
  <si>
    <t>REGULAR</t>
  </si>
  <si>
    <t>OVERTIME</t>
  </si>
  <si>
    <t>TOTAL</t>
  </si>
  <si>
    <t>BENEFIT WAGES</t>
  </si>
  <si>
    <t>TOTAL COMPENSATION</t>
  </si>
  <si>
    <t>Hire</t>
  </si>
  <si>
    <t>Termination</t>
  </si>
  <si>
    <t>Vacant</t>
  </si>
  <si>
    <t>Period</t>
  </si>
  <si>
    <t>Average</t>
  </si>
  <si>
    <t>Hours</t>
  </si>
  <si>
    <t>Wages</t>
  </si>
  <si>
    <t>Wage</t>
  </si>
  <si>
    <t>ALLOCATION TO</t>
  </si>
  <si>
    <t>Dept</t>
  </si>
  <si>
    <t>Position</t>
  </si>
  <si>
    <t>Job Title</t>
  </si>
  <si>
    <t>Date</t>
  </si>
  <si>
    <t>(Y / N)</t>
  </si>
  <si>
    <t>Pay Rate</t>
  </si>
  <si>
    <t>Worked</t>
  </si>
  <si>
    <t>Adjustment</t>
  </si>
  <si>
    <t>Paid</t>
  </si>
  <si>
    <t>Amount</t>
  </si>
  <si>
    <t>TOTAL FICA</t>
  </si>
  <si>
    <t>JOINT UTILITIES</t>
  </si>
  <si>
    <t>2F</t>
  </si>
  <si>
    <t>Construction Manager</t>
  </si>
  <si>
    <t>Direct Timecard Entry</t>
  </si>
  <si>
    <t>2H</t>
  </si>
  <si>
    <t>Billing &amp; Customer Service Supervisor</t>
  </si>
  <si>
    <t>N</t>
  </si>
  <si>
    <t>N/A</t>
  </si>
  <si>
    <t>Administrative Allocation 2H</t>
  </si>
  <si>
    <t>Management Advisor</t>
  </si>
  <si>
    <t>Engineering Technician</t>
  </si>
  <si>
    <t>2C</t>
  </si>
  <si>
    <t>Construction Foreman</t>
  </si>
  <si>
    <t>2J</t>
  </si>
  <si>
    <t>Accounting Supervisor- Customer Accounts</t>
  </si>
  <si>
    <t>Administrative Allocation 2J</t>
  </si>
  <si>
    <t>Billing Administrator</t>
  </si>
  <si>
    <t>Customer Service Supervisor</t>
  </si>
  <si>
    <t>Manager of Finance &amp; Administration</t>
  </si>
  <si>
    <t>2I</t>
  </si>
  <si>
    <t xml:space="preserve">Customer Service Representative </t>
  </si>
  <si>
    <t>Administrative Allocation 2I</t>
  </si>
  <si>
    <t>8B</t>
  </si>
  <si>
    <t>Treatment Plant &amp; Distribution Supervisor</t>
  </si>
  <si>
    <t>Customer Service/Operations Coordinator</t>
  </si>
  <si>
    <t>Operations Clerk</t>
  </si>
  <si>
    <t>XX</t>
  </si>
  <si>
    <t>Serviceperson</t>
  </si>
  <si>
    <t>Construction Coordinator</t>
  </si>
  <si>
    <t>Accountant</t>
  </si>
  <si>
    <t>Water Accountability Supervisor</t>
  </si>
  <si>
    <t>Wastewater System Foreman</t>
  </si>
  <si>
    <t>Construction Inspector</t>
  </si>
  <si>
    <t>Accounting Clerk/AP</t>
  </si>
  <si>
    <t xml:space="preserve">Manager of Operations </t>
  </si>
  <si>
    <t>5C</t>
  </si>
  <si>
    <t>Distribution System Coordinator - SC</t>
  </si>
  <si>
    <t>2B</t>
  </si>
  <si>
    <t>Manager of IT/GIS</t>
  </si>
  <si>
    <t>Operations Supervisor</t>
  </si>
  <si>
    <t>2E</t>
  </si>
  <si>
    <t>Lead Water Accountability Technician</t>
  </si>
  <si>
    <t>AMR/AMI Supervisor</t>
  </si>
  <si>
    <t>Accounting Supervisor- Financial Reporting</t>
  </si>
  <si>
    <t>Administrative Assistant</t>
  </si>
  <si>
    <t xml:space="preserve">Manager of Engineering </t>
  </si>
  <si>
    <t>AMR/AMI Technician, Lead</t>
  </si>
  <si>
    <t>5F</t>
  </si>
  <si>
    <t>Customer Service Representative/SC</t>
  </si>
  <si>
    <t>Administrative Allocation 5F</t>
  </si>
  <si>
    <t>Systems &amp; Database Administrator</t>
  </si>
  <si>
    <t>8F</t>
  </si>
  <si>
    <t>BC Office Coordinator</t>
  </si>
  <si>
    <t>Administrative Allocation 8F</t>
  </si>
  <si>
    <t xml:space="preserve">Water Accountability Technician </t>
  </si>
  <si>
    <t>Treatment Plant &amp; Distribution System Operator</t>
  </si>
  <si>
    <t>Repairperson/Operator</t>
  </si>
  <si>
    <t>Y</t>
  </si>
  <si>
    <t>8/6/22 to 9/19/22</t>
  </si>
  <si>
    <t>7/2/22 to 7/11/22</t>
  </si>
  <si>
    <t>IT Technician</t>
  </si>
  <si>
    <t xml:space="preserve">Manager of HR &amp; Communications  </t>
  </si>
  <si>
    <t xml:space="preserve">Senior Engineer  </t>
  </si>
  <si>
    <t>2/3/22 to 3/14/22</t>
  </si>
  <si>
    <t>Customer Service Rep/BC/PT</t>
  </si>
  <si>
    <t>GIS Analyst</t>
  </si>
  <si>
    <t>Customer Service Representative</t>
  </si>
  <si>
    <t>Customer Service Rep/WC/PT</t>
  </si>
  <si>
    <t>SCADA Controls Technician</t>
  </si>
  <si>
    <t>Wastewater Technician</t>
  </si>
  <si>
    <t>Accouting Clerk/AP</t>
  </si>
  <si>
    <t>Water Quality Technician</t>
  </si>
  <si>
    <t xml:space="preserve">AMR/AMI Technician </t>
  </si>
  <si>
    <t xml:space="preserve">Engineer </t>
  </si>
  <si>
    <t>12/3/22 to 12/5/22</t>
  </si>
  <si>
    <t>General Manager</t>
  </si>
  <si>
    <t xml:space="preserve">Collector/Utilityperson </t>
  </si>
  <si>
    <t>Applications Clerk</t>
  </si>
  <si>
    <t>7/13/22 to 8/19/22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</si>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</sst>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Font="1"/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43" fontId="1" fillId="0" borderId="0" xfId="1" applyFont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3" fontId="1" fillId="0" borderId="0" xfId="1" applyFont="1" applyAlignment="1">
      <alignment vertical="center"/>
    </xf>
    <xf numFmtId="43" fontId="1" fillId="0" borderId="0" xfId="1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43" fontId="1" fillId="0" borderId="0" xfId="1" applyFont="1" applyAlignment="1">
      <alignment horizont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6" fillId="0" borderId="0" xfId="1" applyFont="1" applyFill="1"/>
    <xf numFmtId="43" fontId="5" fillId="0" borderId="1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1" fillId="0" borderId="0" xfId="1" applyFont="1" applyBorder="1"/>
    <xf numFmtId="43" fontId="1" fillId="0" borderId="0" xfId="1" applyFont="1" applyBorder="1" applyAlignment="1">
      <alignment vertical="center"/>
    </xf>
    <xf numFmtId="43" fontId="1" fillId="0" borderId="0" xfId="1" applyFont="1" applyBorder="1" applyAlignment="1">
      <alignment vertical="top"/>
    </xf>
    <xf numFmtId="43" fontId="6" fillId="0" borderId="0" xfId="1" applyFont="1" applyFill="1" applyBorder="1" applyAlignment="1">
      <alignment horizontal="center"/>
    </xf>
    <xf numFmtId="43" fontId="1" fillId="0" borderId="0" xfId="1" applyFont="1" applyFill="1"/>
    <xf numFmtId="43" fontId="2" fillId="0" borderId="0" xfId="1" applyFont="1" applyFill="1" applyAlignment="1">
      <alignment horizontal="center"/>
    </xf>
    <xf numFmtId="43" fontId="1" fillId="0" borderId="0" xfId="1" applyFont="1" applyFill="1" applyAlignment="1">
      <alignment vertical="top"/>
    </xf>
    <xf numFmtId="43" fontId="5" fillId="0" borderId="0" xfId="1" applyFont="1"/>
    <xf numFmtId="43" fontId="5" fillId="0" borderId="0" xfId="1" applyFont="1" applyAlignment="1">
      <alignment vertical="top"/>
    </xf>
    <xf numFmtId="43" fontId="5" fillId="0" borderId="0" xfId="1" applyFont="1" applyFill="1" applyAlignment="1">
      <alignment vertical="top"/>
    </xf>
    <xf numFmtId="43" fontId="5" fillId="0" borderId="0" xfId="1" applyFont="1" applyBorder="1"/>
    <xf numFmtId="43" fontId="5" fillId="0" borderId="0" xfId="1" applyFont="1" applyBorder="1" applyAlignment="1">
      <alignment vertical="top"/>
    </xf>
    <xf numFmtId="43" fontId="5" fillId="0" borderId="0" xfId="1" applyFont="1" applyFill="1"/>
    <xf numFmtId="43" fontId="5" fillId="0" borderId="2" xfId="1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C009B-81DA-4769-8DB8-76BD094199E3}">
  <dimension ref="A1:Z103"/>
  <sheetViews>
    <sheetView tabSelected="1" workbookViewId="0">
      <pane xSplit="4" ySplit="7" topLeftCell="N8" activePane="bottomRight" state="frozen"/>
      <selection pane="topRight" activeCell="E1" sqref="E1"/>
      <selection pane="bottomLeft" activeCell="A8" sqref="A8"/>
      <selection pane="bottomRight" activeCell="AB98" sqref="AB98"/>
    </sheetView>
  </sheetViews>
  <sheetFormatPr defaultColWidth="6.86328125" defaultRowHeight="12.75" x14ac:dyDescent="0.35"/>
  <cols>
    <col min="1" max="1" width="6.3984375" style="1" customWidth="1"/>
    <col min="2" max="2" width="10.3984375" style="3" customWidth="1"/>
    <col min="3" max="3" width="39" style="1" bestFit="1" customWidth="1"/>
    <col min="4" max="4" width="11.1328125" style="3" customWidth="1"/>
    <col min="5" max="5" width="10.73046875" style="1" customWidth="1"/>
    <col min="6" max="6" width="9" style="1" customWidth="1"/>
    <col min="7" max="7" width="15.1328125" style="1" customWidth="1"/>
    <col min="8" max="8" width="10.86328125" style="4" customWidth="1"/>
    <col min="9" max="9" width="12.3984375" style="4" bestFit="1" customWidth="1"/>
    <col min="10" max="10" width="14.1328125" style="4" bestFit="1" customWidth="1"/>
    <col min="11" max="11" width="2" style="36" customWidth="1"/>
    <col min="12" max="14" width="12.3984375" style="4" bestFit="1" customWidth="1"/>
    <col min="15" max="15" width="1.73046875" style="32" customWidth="1"/>
    <col min="16" max="16" width="12.73046875" style="1" bestFit="1" customWidth="1"/>
    <col min="17" max="17" width="14.1328125" style="1" bestFit="1" customWidth="1"/>
    <col min="18" max="18" width="1.73046875" style="1" customWidth="1"/>
    <col min="19" max="19" width="11.1328125" style="1" bestFit="1" customWidth="1"/>
    <col min="20" max="20" width="12.3984375" style="1" bestFit="1" customWidth="1"/>
    <col min="21" max="21" width="1.73046875" style="1" customWidth="1"/>
    <col min="22" max="22" width="12.1328125" style="1" bestFit="1" customWidth="1"/>
    <col min="23" max="23" width="14.1328125" style="1" bestFit="1" customWidth="1"/>
    <col min="24" max="24" width="12.3984375" style="4" bestFit="1" customWidth="1"/>
    <col min="25" max="25" width="1.73046875" style="1" customWidth="1"/>
    <col min="26" max="26" width="24" style="1" customWidth="1"/>
    <col min="27" max="16384" width="6.86328125" style="1"/>
  </cols>
  <sheetData>
    <row r="1" spans="1:26" ht="13.15" x14ac:dyDescent="0.4">
      <c r="A1" s="46" t="s">
        <v>0</v>
      </c>
      <c r="B1" s="2"/>
      <c r="C1" s="20"/>
    </row>
    <row r="2" spans="1:26" x14ac:dyDescent="0.35">
      <c r="A2" s="1" t="s">
        <v>1</v>
      </c>
    </row>
    <row r="3" spans="1:26" x14ac:dyDescent="0.35">
      <c r="A3" s="1" t="s">
        <v>2</v>
      </c>
    </row>
    <row r="4" spans="1:26" ht="13.15" x14ac:dyDescent="0.4">
      <c r="A4" s="21"/>
      <c r="B4" s="5"/>
      <c r="C4" s="5"/>
      <c r="D4" s="5"/>
      <c r="E4" s="5"/>
      <c r="F4" s="22"/>
      <c r="G4" s="6"/>
      <c r="H4" s="5"/>
      <c r="I4" s="2"/>
      <c r="J4" s="6"/>
      <c r="K4" s="37"/>
      <c r="L4" s="2"/>
      <c r="M4" s="6"/>
      <c r="N4" s="6"/>
      <c r="O4" s="7"/>
      <c r="P4" s="23"/>
      <c r="Q4" s="23"/>
      <c r="S4" s="2"/>
      <c r="T4" s="2"/>
      <c r="U4" s="2"/>
      <c r="V4" s="2"/>
      <c r="W4" s="24"/>
      <c r="X4" s="5"/>
    </row>
    <row r="5" spans="1:26" s="17" customFormat="1" ht="13.15" x14ac:dyDescent="0.4">
      <c r="A5" s="25"/>
      <c r="B5" s="26"/>
      <c r="C5" s="26"/>
      <c r="D5" s="26"/>
      <c r="E5" s="26"/>
      <c r="F5" s="27"/>
      <c r="G5" s="26"/>
      <c r="H5" s="25"/>
      <c r="I5" s="47" t="s">
        <v>3</v>
      </c>
      <c r="J5" s="47"/>
      <c r="K5" s="26"/>
      <c r="L5" s="47" t="s">
        <v>4</v>
      </c>
      <c r="M5" s="47"/>
      <c r="N5" s="25"/>
      <c r="O5" s="35"/>
      <c r="P5" s="47" t="s">
        <v>5</v>
      </c>
      <c r="Q5" s="47"/>
      <c r="S5" s="47" t="s">
        <v>6</v>
      </c>
      <c r="T5" s="47"/>
      <c r="U5" s="24"/>
      <c r="V5" s="47" t="s">
        <v>7</v>
      </c>
      <c r="W5" s="47"/>
    </row>
    <row r="6" spans="1:26" s="17" customFormat="1" ht="13.15" x14ac:dyDescent="0.4">
      <c r="A6" s="25"/>
      <c r="B6" s="26"/>
      <c r="C6" s="26"/>
      <c r="D6" s="25" t="s">
        <v>8</v>
      </c>
      <c r="E6" s="25" t="s">
        <v>9</v>
      </c>
      <c r="F6" s="25" t="s">
        <v>10</v>
      </c>
      <c r="G6" s="25" t="s">
        <v>11</v>
      </c>
      <c r="H6" s="25" t="s">
        <v>12</v>
      </c>
      <c r="I6" s="16" t="s">
        <v>13</v>
      </c>
      <c r="J6" s="25"/>
      <c r="K6" s="26"/>
      <c r="L6" s="16" t="s">
        <v>13</v>
      </c>
      <c r="M6" s="25" t="s">
        <v>14</v>
      </c>
      <c r="N6" s="25" t="s">
        <v>15</v>
      </c>
      <c r="O6" s="35"/>
      <c r="P6" s="16" t="s">
        <v>13</v>
      </c>
      <c r="Q6" s="25" t="s">
        <v>14</v>
      </c>
      <c r="S6" s="16" t="s">
        <v>13</v>
      </c>
      <c r="T6" s="24"/>
      <c r="U6" s="24"/>
      <c r="V6" s="16" t="s">
        <v>13</v>
      </c>
      <c r="W6" s="24"/>
      <c r="X6" s="26"/>
      <c r="Z6" s="16" t="s">
        <v>16</v>
      </c>
    </row>
    <row r="7" spans="1:26" s="17" customFormat="1" ht="13.15" x14ac:dyDescent="0.4">
      <c r="A7" s="28" t="s">
        <v>17</v>
      </c>
      <c r="B7" s="28" t="s">
        <v>18</v>
      </c>
      <c r="C7" s="29" t="s">
        <v>19</v>
      </c>
      <c r="D7" s="28" t="s">
        <v>20</v>
      </c>
      <c r="E7" s="28" t="s">
        <v>20</v>
      </c>
      <c r="F7" s="28" t="s">
        <v>21</v>
      </c>
      <c r="G7" s="28" t="s">
        <v>10</v>
      </c>
      <c r="H7" s="28" t="s">
        <v>22</v>
      </c>
      <c r="I7" s="30" t="s">
        <v>23</v>
      </c>
      <c r="J7" s="28" t="s">
        <v>14</v>
      </c>
      <c r="K7" s="31"/>
      <c r="L7" s="30" t="s">
        <v>23</v>
      </c>
      <c r="M7" s="28" t="s">
        <v>23</v>
      </c>
      <c r="N7" s="28" t="s">
        <v>24</v>
      </c>
      <c r="O7" s="35"/>
      <c r="P7" s="30" t="s">
        <v>23</v>
      </c>
      <c r="Q7" s="28" t="s">
        <v>23</v>
      </c>
      <c r="S7" s="30" t="s">
        <v>25</v>
      </c>
      <c r="T7" s="30" t="s">
        <v>26</v>
      </c>
      <c r="U7" s="24"/>
      <c r="V7" s="30" t="s">
        <v>25</v>
      </c>
      <c r="W7" s="30" t="s">
        <v>26</v>
      </c>
      <c r="X7" s="28" t="s">
        <v>27</v>
      </c>
      <c r="Z7" s="30" t="s">
        <v>28</v>
      </c>
    </row>
    <row r="8" spans="1:26" x14ac:dyDescent="0.35">
      <c r="A8" s="3" t="s">
        <v>29</v>
      </c>
      <c r="B8" s="3">
        <v>17</v>
      </c>
      <c r="C8" s="8" t="s">
        <v>30</v>
      </c>
      <c r="D8" s="9">
        <v>31726</v>
      </c>
      <c r="E8" s="3"/>
      <c r="F8" s="3"/>
      <c r="G8" s="3"/>
      <c r="H8" s="4">
        <f t="shared" ref="H8:H23" si="0">+J8/I8</f>
        <v>45.007138512579488</v>
      </c>
      <c r="I8" s="10">
        <v>1808.5</v>
      </c>
      <c r="J8" s="10">
        <v>81395.41</v>
      </c>
      <c r="K8" s="38"/>
      <c r="N8" s="10">
        <v>4853.71</v>
      </c>
      <c r="O8" s="34"/>
      <c r="P8" s="4">
        <f t="shared" ref="P8:P39" si="1">+I8+L8</f>
        <v>1808.5</v>
      </c>
      <c r="Q8" s="4">
        <f t="shared" ref="Q8:Q39" si="2">+J8+M8+N8</f>
        <v>86249.12000000001</v>
      </c>
      <c r="R8" s="34"/>
      <c r="S8" s="4">
        <v>348.5</v>
      </c>
      <c r="T8" s="4">
        <v>16730.639999999985</v>
      </c>
      <c r="U8" s="32"/>
      <c r="V8" s="4">
        <f t="shared" ref="V8:V39" si="3">+P8+S8</f>
        <v>2157</v>
      </c>
      <c r="W8" s="4">
        <f t="shared" ref="W8:W39" si="4">+Q8+T8</f>
        <v>102979.76</v>
      </c>
      <c r="X8" s="4">
        <v>7584.5499999999993</v>
      </c>
      <c r="Z8" s="3" t="s">
        <v>31</v>
      </c>
    </row>
    <row r="9" spans="1:26" ht="12.75" customHeight="1" x14ac:dyDescent="0.35">
      <c r="A9" s="3" t="s">
        <v>32</v>
      </c>
      <c r="B9" s="3">
        <v>26</v>
      </c>
      <c r="C9" s="11" t="s">
        <v>33</v>
      </c>
      <c r="D9" s="9">
        <v>33766</v>
      </c>
      <c r="E9" s="9">
        <v>44835</v>
      </c>
      <c r="F9" s="12" t="s">
        <v>34</v>
      </c>
      <c r="G9" s="12" t="s">
        <v>35</v>
      </c>
      <c r="H9" s="4">
        <f t="shared" si="0"/>
        <v>38.477487091222031</v>
      </c>
      <c r="I9" s="10">
        <v>871.5</v>
      </c>
      <c r="J9" s="10">
        <v>33533.129999999997</v>
      </c>
      <c r="K9" s="38"/>
      <c r="L9" s="10">
        <v>87</v>
      </c>
      <c r="M9" s="10">
        <v>5021.43</v>
      </c>
      <c r="N9" s="10">
        <v>0</v>
      </c>
      <c r="O9" s="34"/>
      <c r="P9" s="4">
        <f t="shared" si="1"/>
        <v>958.5</v>
      </c>
      <c r="Q9" s="4">
        <f t="shared" si="2"/>
        <v>38554.559999999998</v>
      </c>
      <c r="R9" s="34"/>
      <c r="S9" s="4">
        <v>954.02</v>
      </c>
      <c r="T9" s="4">
        <v>37314.070000000007</v>
      </c>
      <c r="U9" s="32"/>
      <c r="V9" s="4">
        <f t="shared" si="3"/>
        <v>1912.52</v>
      </c>
      <c r="W9" s="4">
        <f t="shared" si="4"/>
        <v>75868.63</v>
      </c>
      <c r="X9" s="4">
        <v>5566.01</v>
      </c>
      <c r="Z9" s="3" t="s">
        <v>36</v>
      </c>
    </row>
    <row r="10" spans="1:26" ht="12.75" customHeight="1" x14ac:dyDescent="0.35">
      <c r="A10" s="3" t="s">
        <v>32</v>
      </c>
      <c r="B10" s="3">
        <v>28</v>
      </c>
      <c r="C10" s="11" t="s">
        <v>37</v>
      </c>
      <c r="D10" s="9">
        <v>40826</v>
      </c>
      <c r="E10" s="3"/>
      <c r="F10" s="3"/>
      <c r="G10" s="3"/>
      <c r="H10" s="4">
        <f t="shared" si="0"/>
        <v>88.210989624900236</v>
      </c>
      <c r="I10" s="10">
        <v>1253</v>
      </c>
      <c r="J10" s="10">
        <v>110528.37</v>
      </c>
      <c r="K10" s="38"/>
      <c r="L10" s="10"/>
      <c r="M10" s="10"/>
      <c r="N10" s="10">
        <v>6104.2</v>
      </c>
      <c r="O10" s="34"/>
      <c r="P10" s="4">
        <f t="shared" si="1"/>
        <v>1253</v>
      </c>
      <c r="Q10" s="4">
        <f t="shared" si="2"/>
        <v>116632.56999999999</v>
      </c>
      <c r="R10" s="34"/>
      <c r="S10" s="4">
        <v>134</v>
      </c>
      <c r="T10" s="4">
        <v>14164.600000000006</v>
      </c>
      <c r="U10" s="32"/>
      <c r="V10" s="4">
        <f t="shared" si="3"/>
        <v>1387</v>
      </c>
      <c r="W10" s="4">
        <f t="shared" si="4"/>
        <v>130797.17</v>
      </c>
      <c r="X10" s="4">
        <v>9262.880000000001</v>
      </c>
      <c r="Z10" s="3" t="s">
        <v>36</v>
      </c>
    </row>
    <row r="11" spans="1:26" ht="12.75" customHeight="1" x14ac:dyDescent="0.35">
      <c r="A11" s="3" t="s">
        <v>29</v>
      </c>
      <c r="B11" s="3">
        <v>30</v>
      </c>
      <c r="C11" s="11" t="s">
        <v>38</v>
      </c>
      <c r="D11" s="9">
        <v>34806</v>
      </c>
      <c r="E11" s="3"/>
      <c r="F11" s="3"/>
      <c r="G11" s="3"/>
      <c r="H11" s="4">
        <f t="shared" si="0"/>
        <v>27.63605397148676</v>
      </c>
      <c r="I11" s="10">
        <v>1964</v>
      </c>
      <c r="J11" s="10">
        <v>54277.21</v>
      </c>
      <c r="K11" s="38"/>
      <c r="N11" s="10">
        <v>2881.16</v>
      </c>
      <c r="O11" s="34"/>
      <c r="P11" s="4">
        <f t="shared" si="1"/>
        <v>1964</v>
      </c>
      <c r="Q11" s="4">
        <f t="shared" si="2"/>
        <v>57158.369999999995</v>
      </c>
      <c r="R11" s="34"/>
      <c r="S11" s="4">
        <v>116</v>
      </c>
      <c r="T11" s="4">
        <v>3669.760000000002</v>
      </c>
      <c r="U11" s="32"/>
      <c r="V11" s="4">
        <f t="shared" si="3"/>
        <v>2080</v>
      </c>
      <c r="W11" s="4">
        <f t="shared" si="4"/>
        <v>60828.13</v>
      </c>
      <c r="X11" s="4">
        <v>4505.13</v>
      </c>
      <c r="Z11" s="3" t="s">
        <v>31</v>
      </c>
    </row>
    <row r="12" spans="1:26" ht="12.75" customHeight="1" x14ac:dyDescent="0.35">
      <c r="A12" s="3" t="s">
        <v>39</v>
      </c>
      <c r="B12" s="3">
        <v>32</v>
      </c>
      <c r="C12" s="11" t="s">
        <v>40</v>
      </c>
      <c r="D12" s="9">
        <v>34960</v>
      </c>
      <c r="E12" s="3"/>
      <c r="F12" s="3"/>
      <c r="G12" s="3"/>
      <c r="H12" s="4">
        <f t="shared" si="0"/>
        <v>33.286716460787126</v>
      </c>
      <c r="I12" s="10">
        <v>1740.5</v>
      </c>
      <c r="J12" s="10">
        <v>57935.53</v>
      </c>
      <c r="K12" s="38"/>
      <c r="L12" s="10">
        <v>241.5</v>
      </c>
      <c r="M12" s="10">
        <v>12057.38</v>
      </c>
      <c r="N12" s="10">
        <v>4039.96</v>
      </c>
      <c r="O12" s="34"/>
      <c r="P12" s="4">
        <f t="shared" si="1"/>
        <v>1982</v>
      </c>
      <c r="Q12" s="4">
        <f t="shared" si="2"/>
        <v>74032.87000000001</v>
      </c>
      <c r="R12" s="34"/>
      <c r="S12" s="4">
        <v>339.5</v>
      </c>
      <c r="T12" s="4">
        <v>12121.479999999996</v>
      </c>
      <c r="U12" s="32"/>
      <c r="V12" s="4">
        <f t="shared" si="3"/>
        <v>2321.5</v>
      </c>
      <c r="W12" s="4">
        <f t="shared" si="4"/>
        <v>86154.35</v>
      </c>
      <c r="X12" s="4">
        <v>6428.02</v>
      </c>
      <c r="Z12" s="3" t="s">
        <v>31</v>
      </c>
    </row>
    <row r="13" spans="1:26" ht="12.75" customHeight="1" x14ac:dyDescent="0.35">
      <c r="A13" s="3" t="s">
        <v>41</v>
      </c>
      <c r="B13" s="3">
        <v>34</v>
      </c>
      <c r="C13" s="11" t="s">
        <v>42</v>
      </c>
      <c r="D13" s="9">
        <v>35296</v>
      </c>
      <c r="E13" s="3"/>
      <c r="F13" s="3"/>
      <c r="G13" s="3"/>
      <c r="H13" s="4">
        <f t="shared" si="0"/>
        <v>34.545277224907593</v>
      </c>
      <c r="I13" s="10">
        <v>1758.5</v>
      </c>
      <c r="J13" s="10">
        <v>60747.87</v>
      </c>
      <c r="K13" s="38"/>
      <c r="L13" s="10">
        <v>120.5</v>
      </c>
      <c r="M13" s="10">
        <v>6239.39</v>
      </c>
      <c r="N13" s="10">
        <v>3891.93</v>
      </c>
      <c r="O13" s="34"/>
      <c r="P13" s="4">
        <f t="shared" si="1"/>
        <v>1879</v>
      </c>
      <c r="Q13" s="4">
        <f t="shared" si="2"/>
        <v>70879.19</v>
      </c>
      <c r="R13" s="34"/>
      <c r="S13" s="4">
        <v>321.5</v>
      </c>
      <c r="T13" s="4">
        <v>11351.220000000001</v>
      </c>
      <c r="U13" s="32"/>
      <c r="V13" s="4">
        <f t="shared" si="3"/>
        <v>2200.5</v>
      </c>
      <c r="W13" s="4">
        <f t="shared" si="4"/>
        <v>82230.41</v>
      </c>
      <c r="X13" s="4">
        <v>6127.76</v>
      </c>
      <c r="Z13" s="3" t="s">
        <v>43</v>
      </c>
    </row>
    <row r="14" spans="1:26" ht="12.75" customHeight="1" x14ac:dyDescent="0.35">
      <c r="A14" s="3" t="s">
        <v>32</v>
      </c>
      <c r="B14" s="3">
        <v>35</v>
      </c>
      <c r="C14" s="11" t="s">
        <v>44</v>
      </c>
      <c r="D14" s="9">
        <v>35766</v>
      </c>
      <c r="E14" s="3"/>
      <c r="F14" s="3"/>
      <c r="G14" s="3"/>
      <c r="H14" s="4">
        <f t="shared" si="0"/>
        <v>31.203591549295773</v>
      </c>
      <c r="I14" s="10">
        <v>1704</v>
      </c>
      <c r="J14" s="10">
        <v>53170.92</v>
      </c>
      <c r="K14" s="38"/>
      <c r="L14" s="10">
        <v>136</v>
      </c>
      <c r="M14" s="10">
        <v>6080.36</v>
      </c>
      <c r="N14" s="10">
        <v>3606.15</v>
      </c>
      <c r="O14" s="34"/>
      <c r="P14" s="4">
        <f t="shared" si="1"/>
        <v>1840</v>
      </c>
      <c r="Q14" s="4">
        <f t="shared" si="2"/>
        <v>62857.43</v>
      </c>
      <c r="R14" s="34"/>
      <c r="S14" s="4">
        <v>376</v>
      </c>
      <c r="T14" s="4">
        <v>12033.299999999996</v>
      </c>
      <c r="U14" s="32"/>
      <c r="V14" s="4">
        <f t="shared" si="3"/>
        <v>2216</v>
      </c>
      <c r="W14" s="4">
        <f t="shared" si="4"/>
        <v>74890.73</v>
      </c>
      <c r="X14" s="4">
        <v>5497.98</v>
      </c>
      <c r="Z14" s="3" t="s">
        <v>36</v>
      </c>
    </row>
    <row r="15" spans="1:26" ht="12.75" customHeight="1" x14ac:dyDescent="0.35">
      <c r="A15" s="3" t="s">
        <v>32</v>
      </c>
      <c r="B15" s="3">
        <v>41</v>
      </c>
      <c r="C15" s="11" t="s">
        <v>45</v>
      </c>
      <c r="D15" s="9">
        <v>36234</v>
      </c>
      <c r="E15" s="3"/>
      <c r="F15" s="3"/>
      <c r="G15" s="3"/>
      <c r="H15" s="4">
        <f t="shared" si="0"/>
        <v>24.624590651979755</v>
      </c>
      <c r="I15" s="10">
        <v>1679.5</v>
      </c>
      <c r="J15" s="10">
        <v>41357</v>
      </c>
      <c r="K15" s="38"/>
      <c r="L15" s="10">
        <v>329</v>
      </c>
      <c r="M15" s="10">
        <v>12398.19</v>
      </c>
      <c r="N15" s="10">
        <v>3138.02</v>
      </c>
      <c r="O15" s="34"/>
      <c r="P15" s="4">
        <f t="shared" si="1"/>
        <v>2008.5</v>
      </c>
      <c r="Q15" s="4">
        <f t="shared" si="2"/>
        <v>56893.21</v>
      </c>
      <c r="R15" s="34"/>
      <c r="S15" s="4">
        <v>400.5</v>
      </c>
      <c r="T15" s="4">
        <v>10346.760000000002</v>
      </c>
      <c r="U15" s="32"/>
      <c r="V15" s="4">
        <f t="shared" si="3"/>
        <v>2409</v>
      </c>
      <c r="W15" s="4">
        <f t="shared" si="4"/>
        <v>67239.97</v>
      </c>
      <c r="X15" s="4">
        <v>4872.04</v>
      </c>
      <c r="Z15" s="3" t="s">
        <v>36</v>
      </c>
    </row>
    <row r="16" spans="1:26" ht="12.75" customHeight="1" x14ac:dyDescent="0.35">
      <c r="A16" s="3" t="s">
        <v>32</v>
      </c>
      <c r="B16" s="3">
        <v>42</v>
      </c>
      <c r="C16" s="11" t="s">
        <v>46</v>
      </c>
      <c r="D16" s="9">
        <v>36276</v>
      </c>
      <c r="E16" s="3"/>
      <c r="F16" s="3"/>
      <c r="G16" s="3"/>
      <c r="H16" s="4">
        <f t="shared" si="0"/>
        <v>68.05107332624867</v>
      </c>
      <c r="I16" s="10">
        <v>1882</v>
      </c>
      <c r="J16" s="10">
        <v>128072.12</v>
      </c>
      <c r="K16" s="38"/>
      <c r="L16" s="10"/>
      <c r="M16" s="10"/>
      <c r="N16" s="10">
        <v>7078.65</v>
      </c>
      <c r="O16" s="34"/>
      <c r="P16" s="4">
        <f t="shared" si="1"/>
        <v>1882</v>
      </c>
      <c r="Q16" s="4">
        <f t="shared" si="2"/>
        <v>135150.76999999999</v>
      </c>
      <c r="R16" s="34"/>
      <c r="S16" s="4">
        <v>198</v>
      </c>
      <c r="T16" s="4">
        <v>15197.440000000002</v>
      </c>
      <c r="U16" s="32"/>
      <c r="V16" s="4">
        <f t="shared" si="3"/>
        <v>2080</v>
      </c>
      <c r="W16" s="4">
        <f t="shared" si="4"/>
        <v>150348.21</v>
      </c>
      <c r="X16" s="4">
        <v>11018.67</v>
      </c>
      <c r="Z16" s="3" t="s">
        <v>36</v>
      </c>
    </row>
    <row r="17" spans="1:26" ht="12.75" customHeight="1" x14ac:dyDescent="0.35">
      <c r="A17" s="3" t="s">
        <v>47</v>
      </c>
      <c r="B17" s="3">
        <v>49</v>
      </c>
      <c r="C17" s="11" t="s">
        <v>48</v>
      </c>
      <c r="D17" s="9">
        <v>36391</v>
      </c>
      <c r="E17" s="3"/>
      <c r="F17" s="3"/>
      <c r="G17" s="3"/>
      <c r="H17" s="4">
        <f t="shared" si="0"/>
        <v>18.481676300578034</v>
      </c>
      <c r="I17" s="10">
        <v>1557</v>
      </c>
      <c r="J17" s="10">
        <v>28775.97</v>
      </c>
      <c r="K17" s="38"/>
      <c r="L17" s="10">
        <v>155</v>
      </c>
      <c r="M17" s="10">
        <v>4305.22</v>
      </c>
      <c r="N17" s="10">
        <v>2128.96</v>
      </c>
      <c r="O17" s="34"/>
      <c r="P17" s="4">
        <f t="shared" si="1"/>
        <v>1712</v>
      </c>
      <c r="Q17" s="4">
        <f t="shared" si="2"/>
        <v>35210.15</v>
      </c>
      <c r="R17" s="34"/>
      <c r="S17" s="4">
        <v>523</v>
      </c>
      <c r="T17" s="4">
        <v>9924.9700000000012</v>
      </c>
      <c r="U17" s="32"/>
      <c r="V17" s="4">
        <f t="shared" si="3"/>
        <v>2235</v>
      </c>
      <c r="W17" s="4">
        <f t="shared" si="4"/>
        <v>45135.12</v>
      </c>
      <c r="X17" s="4">
        <v>2757.2799999999997</v>
      </c>
      <c r="Z17" s="3" t="s">
        <v>49</v>
      </c>
    </row>
    <row r="18" spans="1:26" ht="12.75" customHeight="1" x14ac:dyDescent="0.35">
      <c r="A18" s="3" t="s">
        <v>50</v>
      </c>
      <c r="B18" s="3">
        <v>50</v>
      </c>
      <c r="C18" s="11" t="s">
        <v>51</v>
      </c>
      <c r="D18" s="9">
        <v>36423</v>
      </c>
      <c r="E18" s="3"/>
      <c r="F18" s="3"/>
      <c r="G18" s="3"/>
      <c r="H18" s="4">
        <f t="shared" si="0"/>
        <v>32.546341736694679</v>
      </c>
      <c r="I18" s="10">
        <v>1785</v>
      </c>
      <c r="J18" s="10">
        <v>58095.22</v>
      </c>
      <c r="K18" s="38"/>
      <c r="L18" s="10">
        <v>142.5</v>
      </c>
      <c r="M18" s="10">
        <v>6942.55</v>
      </c>
      <c r="N18" s="10">
        <v>3752.23</v>
      </c>
      <c r="O18" s="34"/>
      <c r="P18" s="4">
        <f t="shared" si="1"/>
        <v>1927.5</v>
      </c>
      <c r="Q18" s="4">
        <f t="shared" si="2"/>
        <v>68790</v>
      </c>
      <c r="R18" s="34"/>
      <c r="S18" s="4">
        <v>295</v>
      </c>
      <c r="T18" s="4">
        <v>10929.929999999993</v>
      </c>
      <c r="U18" s="32"/>
      <c r="V18" s="4">
        <f t="shared" si="3"/>
        <v>2222.5</v>
      </c>
      <c r="W18" s="4">
        <f t="shared" si="4"/>
        <v>79719.929999999993</v>
      </c>
      <c r="X18" s="4">
        <v>6098.58</v>
      </c>
      <c r="Z18" s="3" t="s">
        <v>31</v>
      </c>
    </row>
    <row r="19" spans="1:26" ht="12.75" customHeight="1" x14ac:dyDescent="0.35">
      <c r="A19" s="3" t="s">
        <v>32</v>
      </c>
      <c r="B19" s="3">
        <v>56</v>
      </c>
      <c r="C19" s="11" t="s">
        <v>52</v>
      </c>
      <c r="D19" s="9">
        <v>36609</v>
      </c>
      <c r="E19" s="3"/>
      <c r="F19" s="3"/>
      <c r="G19" s="3"/>
      <c r="H19" s="4">
        <f t="shared" si="0"/>
        <v>28.648741721854304</v>
      </c>
      <c r="I19" s="10">
        <v>1812</v>
      </c>
      <c r="J19" s="10">
        <v>51911.519999999997</v>
      </c>
      <c r="K19" s="38"/>
      <c r="L19" s="10">
        <v>132</v>
      </c>
      <c r="M19" s="10">
        <v>5678.66</v>
      </c>
      <c r="N19" s="10">
        <v>3275.88</v>
      </c>
      <c r="O19" s="34"/>
      <c r="P19" s="4">
        <f t="shared" si="1"/>
        <v>1944</v>
      </c>
      <c r="Q19" s="4">
        <f t="shared" si="2"/>
        <v>60866.05999999999</v>
      </c>
      <c r="R19" s="34"/>
      <c r="S19" s="4">
        <v>268</v>
      </c>
      <c r="T19" s="4">
        <v>7884.3100000000049</v>
      </c>
      <c r="U19" s="32"/>
      <c r="V19" s="4">
        <f t="shared" si="3"/>
        <v>2212</v>
      </c>
      <c r="W19" s="4">
        <f t="shared" si="4"/>
        <v>68750.37</v>
      </c>
      <c r="X19" s="4">
        <v>5074.6899999999996</v>
      </c>
      <c r="Z19" s="3" t="s">
        <v>36</v>
      </c>
    </row>
    <row r="20" spans="1:26" ht="12.75" customHeight="1" x14ac:dyDescent="0.35">
      <c r="A20" s="3" t="s">
        <v>47</v>
      </c>
      <c r="B20" s="3">
        <v>60</v>
      </c>
      <c r="C20" s="1" t="s">
        <v>53</v>
      </c>
      <c r="D20" s="13">
        <v>36731</v>
      </c>
      <c r="E20" s="3"/>
      <c r="F20" s="3"/>
      <c r="G20" s="3"/>
      <c r="H20" s="4">
        <f t="shared" si="0"/>
        <v>19.973147135041753</v>
      </c>
      <c r="I20" s="10">
        <v>1736.5</v>
      </c>
      <c r="J20" s="10">
        <v>34683.370000000003</v>
      </c>
      <c r="K20" s="38"/>
      <c r="L20" s="10">
        <v>104</v>
      </c>
      <c r="M20" s="10">
        <v>3123.21</v>
      </c>
      <c r="N20" s="10">
        <v>2236.73</v>
      </c>
      <c r="O20" s="34"/>
      <c r="P20" s="4">
        <f t="shared" si="1"/>
        <v>1840.5</v>
      </c>
      <c r="Q20" s="4">
        <f t="shared" si="2"/>
        <v>40043.310000000005</v>
      </c>
      <c r="R20" s="34"/>
      <c r="S20" s="4">
        <v>343.5</v>
      </c>
      <c r="T20" s="4">
        <v>6987.1699999999983</v>
      </c>
      <c r="U20" s="32"/>
      <c r="V20" s="4">
        <f t="shared" si="3"/>
        <v>2184</v>
      </c>
      <c r="W20" s="4">
        <f t="shared" si="4"/>
        <v>47030.48</v>
      </c>
      <c r="X20" s="4">
        <v>3330.75</v>
      </c>
      <c r="Z20" s="3" t="s">
        <v>49</v>
      </c>
    </row>
    <row r="21" spans="1:26" ht="12.75" customHeight="1" x14ac:dyDescent="0.35">
      <c r="A21" s="3" t="s">
        <v>54</v>
      </c>
      <c r="B21" s="3">
        <v>64</v>
      </c>
      <c r="C21" s="1" t="s">
        <v>55</v>
      </c>
      <c r="D21" s="13">
        <v>36815</v>
      </c>
      <c r="E21" s="3"/>
      <c r="F21" s="3"/>
      <c r="G21" s="3"/>
      <c r="H21" s="4">
        <f t="shared" si="0"/>
        <v>28.243409090909093</v>
      </c>
      <c r="I21" s="10">
        <v>176</v>
      </c>
      <c r="J21" s="10">
        <v>4970.84</v>
      </c>
      <c r="K21" s="38"/>
      <c r="L21" s="10">
        <v>19</v>
      </c>
      <c r="M21" s="10">
        <v>805</v>
      </c>
      <c r="N21" s="10">
        <v>0</v>
      </c>
      <c r="O21" s="34"/>
      <c r="P21" s="4">
        <f t="shared" si="1"/>
        <v>195</v>
      </c>
      <c r="Q21" s="4">
        <f t="shared" si="2"/>
        <v>5775.84</v>
      </c>
      <c r="R21" s="34"/>
      <c r="S21" s="4">
        <v>203.05</v>
      </c>
      <c r="T21" s="4">
        <v>5734.9400000000005</v>
      </c>
      <c r="U21" s="32"/>
      <c r="V21" s="4">
        <f t="shared" si="3"/>
        <v>398.05</v>
      </c>
      <c r="W21" s="4">
        <f t="shared" si="4"/>
        <v>11510.78</v>
      </c>
      <c r="X21" s="4">
        <v>849.1099999999999</v>
      </c>
      <c r="Z21" s="3" t="s">
        <v>31</v>
      </c>
    </row>
    <row r="22" spans="1:26" ht="12.75" customHeight="1" x14ac:dyDescent="0.35">
      <c r="A22" s="3" t="s">
        <v>29</v>
      </c>
      <c r="B22" s="3">
        <v>68</v>
      </c>
      <c r="C22" s="11" t="s">
        <v>56</v>
      </c>
      <c r="D22" s="9">
        <v>36976</v>
      </c>
      <c r="E22" s="3"/>
      <c r="F22" s="3"/>
      <c r="G22" s="3"/>
      <c r="H22" s="4">
        <f t="shared" si="0"/>
        <v>37.187816775728734</v>
      </c>
      <c r="I22" s="10">
        <v>1681</v>
      </c>
      <c r="J22" s="10">
        <f>54227.3+8285.42</f>
        <v>62512.72</v>
      </c>
      <c r="K22" s="38"/>
      <c r="L22" s="10">
        <v>199</v>
      </c>
      <c r="M22" s="10">
        <v>9635.01</v>
      </c>
      <c r="N22" s="10">
        <v>4258.3</v>
      </c>
      <c r="O22" s="34"/>
      <c r="P22" s="4">
        <f t="shared" si="1"/>
        <v>1880</v>
      </c>
      <c r="Q22" s="4">
        <f t="shared" si="2"/>
        <v>76406.03</v>
      </c>
      <c r="R22" s="34"/>
      <c r="S22" s="4">
        <v>399</v>
      </c>
      <c r="T22" s="4">
        <v>12995.520000000004</v>
      </c>
      <c r="U22" s="32"/>
      <c r="V22" s="4">
        <f t="shared" si="3"/>
        <v>2279</v>
      </c>
      <c r="W22" s="4">
        <f t="shared" si="4"/>
        <v>89401.55</v>
      </c>
      <c r="X22" s="4">
        <v>6809.07</v>
      </c>
      <c r="Z22" s="3" t="s">
        <v>31</v>
      </c>
    </row>
    <row r="23" spans="1:26" ht="12.75" customHeight="1" x14ac:dyDescent="0.35">
      <c r="A23" s="3" t="s">
        <v>41</v>
      </c>
      <c r="B23" s="3">
        <v>70</v>
      </c>
      <c r="C23" s="11" t="s">
        <v>57</v>
      </c>
      <c r="D23" s="9">
        <v>37074</v>
      </c>
      <c r="E23" s="3"/>
      <c r="F23" s="3"/>
      <c r="G23" s="3"/>
      <c r="H23" s="4">
        <f t="shared" si="0"/>
        <v>30.065040378724589</v>
      </c>
      <c r="I23" s="10">
        <v>1795.5</v>
      </c>
      <c r="J23" s="10">
        <v>53981.78</v>
      </c>
      <c r="K23" s="38"/>
      <c r="L23" s="10">
        <v>103</v>
      </c>
      <c r="M23" s="10">
        <v>4652.6400000000003</v>
      </c>
      <c r="N23" s="10">
        <v>3436.15</v>
      </c>
      <c r="O23" s="34"/>
      <c r="P23" s="4">
        <f t="shared" si="1"/>
        <v>1898.5</v>
      </c>
      <c r="Q23" s="4">
        <f t="shared" si="2"/>
        <v>62070.57</v>
      </c>
      <c r="R23" s="34"/>
      <c r="S23" s="4">
        <v>339.5</v>
      </c>
      <c r="T23" s="4">
        <v>10365.510000000002</v>
      </c>
      <c r="U23" s="32"/>
      <c r="V23" s="4">
        <f t="shared" si="3"/>
        <v>2238</v>
      </c>
      <c r="W23" s="4">
        <f t="shared" si="4"/>
        <v>72436.08</v>
      </c>
      <c r="X23" s="4">
        <v>5013.43</v>
      </c>
      <c r="Z23" s="3" t="s">
        <v>43</v>
      </c>
    </row>
    <row r="24" spans="1:26" ht="12.75" customHeight="1" x14ac:dyDescent="0.35">
      <c r="A24" s="3" t="s">
        <v>54</v>
      </c>
      <c r="B24" s="3">
        <v>74</v>
      </c>
      <c r="C24" s="11" t="s">
        <v>58</v>
      </c>
      <c r="D24" s="13">
        <v>37179</v>
      </c>
      <c r="E24" s="13">
        <v>44554</v>
      </c>
      <c r="F24" s="3" t="s">
        <v>34</v>
      </c>
      <c r="G24" s="12" t="s">
        <v>35</v>
      </c>
      <c r="H24" s="14">
        <f>+T24/S24</f>
        <v>28.280012978585333</v>
      </c>
      <c r="I24" s="14">
        <v>0</v>
      </c>
      <c r="J24" s="14">
        <v>0</v>
      </c>
      <c r="K24" s="15"/>
      <c r="L24" s="14">
        <v>0</v>
      </c>
      <c r="M24" s="14">
        <v>0</v>
      </c>
      <c r="N24" s="14">
        <v>0</v>
      </c>
      <c r="O24" s="33"/>
      <c r="P24" s="15">
        <f t="shared" si="1"/>
        <v>0</v>
      </c>
      <c r="Q24" s="15">
        <f t="shared" si="2"/>
        <v>0</v>
      </c>
      <c r="R24" s="33"/>
      <c r="S24" s="14">
        <v>154.1</v>
      </c>
      <c r="T24" s="14">
        <v>4357.95</v>
      </c>
      <c r="U24" s="33"/>
      <c r="V24" s="14">
        <f t="shared" si="3"/>
        <v>154.1</v>
      </c>
      <c r="W24" s="14">
        <f t="shared" si="4"/>
        <v>4357.95</v>
      </c>
      <c r="X24" s="14">
        <v>333.38</v>
      </c>
      <c r="Z24" s="3" t="s">
        <v>31</v>
      </c>
    </row>
    <row r="25" spans="1:26" ht="12.75" customHeight="1" x14ac:dyDescent="0.35">
      <c r="A25" s="3" t="s">
        <v>39</v>
      </c>
      <c r="B25" s="3">
        <v>80</v>
      </c>
      <c r="C25" s="11" t="s">
        <v>59</v>
      </c>
      <c r="D25" s="9">
        <v>37573</v>
      </c>
      <c r="E25" s="3"/>
      <c r="F25" s="3"/>
      <c r="G25" s="3"/>
      <c r="H25" s="4">
        <f t="shared" ref="H25:H56" si="5">+J25/I25</f>
        <v>32.174708994708993</v>
      </c>
      <c r="I25" s="10">
        <v>1795.5</v>
      </c>
      <c r="J25" s="10">
        <v>57769.69</v>
      </c>
      <c r="K25" s="38"/>
      <c r="L25" s="10">
        <v>409</v>
      </c>
      <c r="M25" s="10">
        <v>19764.849999999999</v>
      </c>
      <c r="N25" s="10">
        <v>4359.7700000000004</v>
      </c>
      <c r="O25" s="34"/>
      <c r="P25" s="4">
        <f t="shared" si="1"/>
        <v>2204.5</v>
      </c>
      <c r="Q25" s="4">
        <f t="shared" si="2"/>
        <v>81894.310000000012</v>
      </c>
      <c r="R25" s="34"/>
      <c r="S25" s="4">
        <v>284.5</v>
      </c>
      <c r="T25" s="4">
        <v>9588.7099999999919</v>
      </c>
      <c r="U25" s="32"/>
      <c r="V25" s="4">
        <f t="shared" si="3"/>
        <v>2489</v>
      </c>
      <c r="W25" s="4">
        <f t="shared" si="4"/>
        <v>91483.02</v>
      </c>
      <c r="X25" s="4">
        <v>6578.32</v>
      </c>
      <c r="Z25" s="3" t="s">
        <v>31</v>
      </c>
    </row>
    <row r="26" spans="1:26" ht="12.75" customHeight="1" x14ac:dyDescent="0.35">
      <c r="A26" s="3" t="s">
        <v>29</v>
      </c>
      <c r="B26" s="3">
        <v>83</v>
      </c>
      <c r="C26" s="11" t="s">
        <v>60</v>
      </c>
      <c r="D26" s="9">
        <v>37739</v>
      </c>
      <c r="E26" s="3"/>
      <c r="F26" s="3"/>
      <c r="G26" s="3"/>
      <c r="H26" s="4">
        <f t="shared" si="5"/>
        <v>26.070455894254113</v>
      </c>
      <c r="I26" s="10">
        <v>1853.5</v>
      </c>
      <c r="J26" s="10">
        <v>48321.59</v>
      </c>
      <c r="K26" s="38"/>
      <c r="L26" s="10">
        <v>2</v>
      </c>
      <c r="M26" s="10">
        <v>78.25</v>
      </c>
      <c r="N26" s="10">
        <v>2721.83</v>
      </c>
      <c r="O26" s="34"/>
      <c r="P26" s="4">
        <f t="shared" si="1"/>
        <v>1855.5</v>
      </c>
      <c r="Q26" s="4">
        <f t="shared" si="2"/>
        <v>51121.67</v>
      </c>
      <c r="R26" s="34"/>
      <c r="S26" s="4">
        <v>226.5</v>
      </c>
      <c r="T26" s="4">
        <v>6110.2400000000052</v>
      </c>
      <c r="U26" s="32"/>
      <c r="V26" s="4">
        <f t="shared" si="3"/>
        <v>2082</v>
      </c>
      <c r="W26" s="4">
        <f t="shared" si="4"/>
        <v>57231.91</v>
      </c>
      <c r="X26" s="4">
        <v>4200.03</v>
      </c>
      <c r="Z26" s="3" t="s">
        <v>31</v>
      </c>
    </row>
    <row r="27" spans="1:26" ht="12.75" customHeight="1" x14ac:dyDescent="0.35">
      <c r="A27" s="3" t="s">
        <v>41</v>
      </c>
      <c r="B27" s="3">
        <v>85</v>
      </c>
      <c r="C27" s="11" t="s">
        <v>61</v>
      </c>
      <c r="D27" s="9">
        <v>37768</v>
      </c>
      <c r="E27" s="9">
        <v>44653</v>
      </c>
      <c r="F27" s="12" t="s">
        <v>34</v>
      </c>
      <c r="G27" s="12" t="s">
        <v>35</v>
      </c>
      <c r="H27" s="4">
        <f t="shared" si="5"/>
        <v>25.227813765182187</v>
      </c>
      <c r="I27" s="10">
        <v>247</v>
      </c>
      <c r="J27" s="10">
        <v>6231.27</v>
      </c>
      <c r="K27" s="38"/>
      <c r="L27" s="10">
        <v>1</v>
      </c>
      <c r="M27" s="10">
        <v>37.840000000000003</v>
      </c>
      <c r="N27" s="10">
        <v>0</v>
      </c>
      <c r="O27" s="34"/>
      <c r="P27" s="4">
        <f t="shared" si="1"/>
        <v>248</v>
      </c>
      <c r="Q27" s="4">
        <f t="shared" si="2"/>
        <v>6269.1100000000006</v>
      </c>
      <c r="R27" s="34"/>
      <c r="S27" s="4">
        <v>236.31</v>
      </c>
      <c r="T27" s="4">
        <v>6203.1999999999989</v>
      </c>
      <c r="U27" s="32"/>
      <c r="V27" s="4">
        <f t="shared" si="3"/>
        <v>484.31</v>
      </c>
      <c r="W27" s="4">
        <f t="shared" si="4"/>
        <v>12472.31</v>
      </c>
      <c r="X27" s="4">
        <v>918.3</v>
      </c>
      <c r="Z27" s="3" t="s">
        <v>43</v>
      </c>
    </row>
    <row r="28" spans="1:26" ht="12.75" customHeight="1" x14ac:dyDescent="0.35">
      <c r="A28" s="3" t="s">
        <v>39</v>
      </c>
      <c r="B28" s="3">
        <v>91</v>
      </c>
      <c r="C28" s="11" t="s">
        <v>55</v>
      </c>
      <c r="D28" s="9">
        <v>38483</v>
      </c>
      <c r="E28" s="3"/>
      <c r="F28" s="3"/>
      <c r="G28" s="3"/>
      <c r="H28" s="4">
        <f t="shared" si="5"/>
        <v>28.24</v>
      </c>
      <c r="I28" s="10">
        <v>1819.5</v>
      </c>
      <c r="J28" s="10">
        <v>51382.68</v>
      </c>
      <c r="K28" s="38"/>
      <c r="L28" s="10">
        <v>236.5</v>
      </c>
      <c r="M28" s="10">
        <v>10018.14</v>
      </c>
      <c r="N28" s="10">
        <v>3497.1</v>
      </c>
      <c r="O28" s="34"/>
      <c r="P28" s="4">
        <f t="shared" si="1"/>
        <v>2056</v>
      </c>
      <c r="Q28" s="4">
        <f t="shared" si="2"/>
        <v>64897.919999999998</v>
      </c>
      <c r="R28" s="34"/>
      <c r="S28" s="4">
        <v>260.5</v>
      </c>
      <c r="T28" s="4">
        <v>7488.6399999999994</v>
      </c>
      <c r="U28" s="32"/>
      <c r="V28" s="4">
        <f t="shared" si="3"/>
        <v>2316.5</v>
      </c>
      <c r="W28" s="4">
        <f t="shared" si="4"/>
        <v>72386.559999999998</v>
      </c>
      <c r="X28" s="4">
        <v>5273.2</v>
      </c>
      <c r="Z28" s="3" t="s">
        <v>31</v>
      </c>
    </row>
    <row r="29" spans="1:26" ht="12.75" customHeight="1" x14ac:dyDescent="0.35">
      <c r="A29" s="3" t="s">
        <v>32</v>
      </c>
      <c r="B29" s="3">
        <v>94</v>
      </c>
      <c r="C29" s="11" t="s">
        <v>62</v>
      </c>
      <c r="D29" s="9">
        <v>38516</v>
      </c>
      <c r="E29" s="3"/>
      <c r="F29" s="3"/>
      <c r="G29" s="3"/>
      <c r="H29" s="4">
        <f t="shared" si="5"/>
        <v>58.954227861771059</v>
      </c>
      <c r="I29" s="10">
        <v>1852</v>
      </c>
      <c r="J29" s="10">
        <v>109183.23</v>
      </c>
      <c r="K29" s="38"/>
      <c r="L29" s="10"/>
      <c r="M29" s="10"/>
      <c r="N29" s="10">
        <v>6130.78</v>
      </c>
      <c r="O29" s="34"/>
      <c r="P29" s="4">
        <f t="shared" si="1"/>
        <v>1852</v>
      </c>
      <c r="Q29" s="4">
        <f t="shared" si="2"/>
        <v>115314.01</v>
      </c>
      <c r="R29" s="34"/>
      <c r="S29" s="4">
        <v>228</v>
      </c>
      <c r="T29" s="4">
        <v>13766.919999999998</v>
      </c>
      <c r="U29" s="32"/>
      <c r="V29" s="4">
        <f t="shared" si="3"/>
        <v>2080</v>
      </c>
      <c r="W29" s="4">
        <f t="shared" si="4"/>
        <v>129080.93</v>
      </c>
      <c r="X29" s="4">
        <v>9454.49</v>
      </c>
      <c r="Z29" s="3" t="s">
        <v>36</v>
      </c>
    </row>
    <row r="30" spans="1:26" ht="12.75" customHeight="1" x14ac:dyDescent="0.35">
      <c r="A30" s="3" t="s">
        <v>63</v>
      </c>
      <c r="B30" s="3">
        <v>95</v>
      </c>
      <c r="C30" s="1" t="s">
        <v>64</v>
      </c>
      <c r="D30" s="13">
        <v>38565</v>
      </c>
      <c r="E30" s="3"/>
      <c r="F30" s="3"/>
      <c r="G30" s="3"/>
      <c r="H30" s="4">
        <f t="shared" si="5"/>
        <v>32.97555187637969</v>
      </c>
      <c r="I30" s="10">
        <v>1812</v>
      </c>
      <c r="J30" s="10">
        <v>59751.7</v>
      </c>
      <c r="K30" s="38"/>
      <c r="L30" s="10">
        <v>298</v>
      </c>
      <c r="M30" s="10">
        <v>14740.98</v>
      </c>
      <c r="N30" s="10">
        <v>4166.3500000000004</v>
      </c>
      <c r="O30" s="34"/>
      <c r="P30" s="4">
        <f t="shared" si="1"/>
        <v>2110</v>
      </c>
      <c r="Q30" s="4">
        <f t="shared" si="2"/>
        <v>78659.03</v>
      </c>
      <c r="R30" s="34"/>
      <c r="S30" s="4">
        <v>268</v>
      </c>
      <c r="T30" s="4">
        <v>8935.0500000000029</v>
      </c>
      <c r="U30" s="32"/>
      <c r="V30" s="4">
        <f t="shared" si="3"/>
        <v>2378</v>
      </c>
      <c r="W30" s="4">
        <f t="shared" si="4"/>
        <v>87594.08</v>
      </c>
      <c r="X30" s="4">
        <v>6544.0499999999993</v>
      </c>
      <c r="Z30" s="3" t="s">
        <v>31</v>
      </c>
    </row>
    <row r="31" spans="1:26" ht="12.75" customHeight="1" x14ac:dyDescent="0.35">
      <c r="A31" s="3" t="s">
        <v>65</v>
      </c>
      <c r="B31" s="3">
        <v>102</v>
      </c>
      <c r="C31" s="1" t="s">
        <v>66</v>
      </c>
      <c r="D31" s="13">
        <v>38789</v>
      </c>
      <c r="E31" s="3"/>
      <c r="F31" s="3"/>
      <c r="G31" s="3"/>
      <c r="H31" s="4">
        <f t="shared" si="5"/>
        <v>55.246909394107838</v>
      </c>
      <c r="I31" s="10">
        <v>1799</v>
      </c>
      <c r="J31" s="10">
        <v>99389.19</v>
      </c>
      <c r="K31" s="38"/>
      <c r="N31" s="10">
        <v>5747.23</v>
      </c>
      <c r="O31" s="34"/>
      <c r="P31" s="4">
        <f t="shared" si="1"/>
        <v>1799</v>
      </c>
      <c r="Q31" s="4">
        <f t="shared" si="2"/>
        <v>105136.42</v>
      </c>
      <c r="R31" s="34"/>
      <c r="S31" s="4">
        <v>281</v>
      </c>
      <c r="T31" s="4">
        <v>16255.960000000006</v>
      </c>
      <c r="U31" s="32"/>
      <c r="V31" s="4">
        <f t="shared" si="3"/>
        <v>2080</v>
      </c>
      <c r="W31" s="4">
        <f t="shared" si="4"/>
        <v>121392.38</v>
      </c>
      <c r="X31" s="4">
        <v>8871.91</v>
      </c>
      <c r="Z31" s="3" t="s">
        <v>31</v>
      </c>
    </row>
    <row r="32" spans="1:26" ht="12.75" customHeight="1" x14ac:dyDescent="0.35">
      <c r="A32" s="3" t="s">
        <v>39</v>
      </c>
      <c r="B32" s="3">
        <v>109</v>
      </c>
      <c r="C32" s="11" t="s">
        <v>67</v>
      </c>
      <c r="D32" s="9">
        <v>39111</v>
      </c>
      <c r="E32" s="3"/>
      <c r="F32" s="3"/>
      <c r="G32" s="3"/>
      <c r="H32" s="4">
        <f t="shared" si="5"/>
        <v>36.629180868609126</v>
      </c>
      <c r="I32" s="10">
        <v>1819</v>
      </c>
      <c r="J32" s="10">
        <v>66628.479999999996</v>
      </c>
      <c r="K32" s="38"/>
      <c r="L32" s="10">
        <v>422.5</v>
      </c>
      <c r="M32" s="10">
        <v>23218.22</v>
      </c>
      <c r="N32" s="10">
        <v>5041.46</v>
      </c>
      <c r="O32" s="34"/>
      <c r="P32" s="4">
        <f t="shared" si="1"/>
        <v>2241.5</v>
      </c>
      <c r="Q32" s="4">
        <f t="shared" si="2"/>
        <v>94888.16</v>
      </c>
      <c r="R32" s="34"/>
      <c r="S32" s="4">
        <v>261</v>
      </c>
      <c r="T32" s="4">
        <v>10223.059999999998</v>
      </c>
      <c r="U32" s="32"/>
      <c r="V32" s="4">
        <f t="shared" si="3"/>
        <v>2502.5</v>
      </c>
      <c r="W32" s="4">
        <f t="shared" si="4"/>
        <v>105111.22</v>
      </c>
      <c r="X32" s="4">
        <v>7878.11</v>
      </c>
      <c r="Z32" s="3" t="s">
        <v>31</v>
      </c>
    </row>
    <row r="33" spans="1:26" ht="12.75" customHeight="1" x14ac:dyDescent="0.35">
      <c r="A33" s="3" t="s">
        <v>68</v>
      </c>
      <c r="B33" s="3">
        <v>113</v>
      </c>
      <c r="C33" s="11" t="s">
        <v>69</v>
      </c>
      <c r="D33" s="9">
        <v>43290</v>
      </c>
      <c r="E33" s="3"/>
      <c r="F33" s="3"/>
      <c r="G33" s="3"/>
      <c r="H33" s="4">
        <f t="shared" si="5"/>
        <v>25.390283787580781</v>
      </c>
      <c r="I33" s="10">
        <v>1779.5</v>
      </c>
      <c r="J33" s="10">
        <v>45182.01</v>
      </c>
      <c r="K33" s="38"/>
      <c r="L33" s="10">
        <v>253</v>
      </c>
      <c r="M33" s="10">
        <v>9610.2999999999993</v>
      </c>
      <c r="N33" s="10">
        <v>3093.86</v>
      </c>
      <c r="O33" s="34"/>
      <c r="P33" s="4">
        <f t="shared" si="1"/>
        <v>2032.5</v>
      </c>
      <c r="Q33" s="4">
        <f t="shared" si="2"/>
        <v>57886.17</v>
      </c>
      <c r="R33" s="34"/>
      <c r="S33" s="4">
        <v>300.5</v>
      </c>
      <c r="T33" s="4">
        <v>7693.3600000000006</v>
      </c>
      <c r="U33" s="32"/>
      <c r="V33" s="4">
        <f t="shared" si="3"/>
        <v>2333</v>
      </c>
      <c r="W33" s="4">
        <f t="shared" si="4"/>
        <v>65579.53</v>
      </c>
      <c r="X33" s="4">
        <v>4643.09</v>
      </c>
      <c r="Z33" s="3" t="s">
        <v>31</v>
      </c>
    </row>
    <row r="34" spans="1:26" ht="12.75" customHeight="1" x14ac:dyDescent="0.35">
      <c r="A34" s="3" t="s">
        <v>39</v>
      </c>
      <c r="B34" s="3">
        <v>115</v>
      </c>
      <c r="C34" s="11" t="s">
        <v>40</v>
      </c>
      <c r="D34" s="9">
        <v>39329</v>
      </c>
      <c r="E34" s="3"/>
      <c r="F34" s="3"/>
      <c r="G34" s="3"/>
      <c r="H34" s="4">
        <f t="shared" si="5"/>
        <v>32.925102153506351</v>
      </c>
      <c r="I34" s="10">
        <v>1811</v>
      </c>
      <c r="J34" s="10">
        <v>59627.360000000001</v>
      </c>
      <c r="K34" s="38"/>
      <c r="L34" s="10">
        <v>280.5</v>
      </c>
      <c r="M34" s="10">
        <v>13851.6</v>
      </c>
      <c r="N34" s="10">
        <v>4149.83</v>
      </c>
      <c r="O34" s="34"/>
      <c r="P34" s="4">
        <f t="shared" si="1"/>
        <v>2091.5</v>
      </c>
      <c r="Q34" s="4">
        <f t="shared" si="2"/>
        <v>77628.790000000008</v>
      </c>
      <c r="R34" s="34"/>
      <c r="S34" s="4">
        <v>269</v>
      </c>
      <c r="T34" s="4">
        <v>8988.6399999999849</v>
      </c>
      <c r="U34" s="32"/>
      <c r="V34" s="4">
        <f t="shared" si="3"/>
        <v>2360.5</v>
      </c>
      <c r="W34" s="4">
        <f t="shared" si="4"/>
        <v>86617.43</v>
      </c>
      <c r="X34" s="4">
        <v>6447.9800000000005</v>
      </c>
      <c r="Z34" s="3" t="s">
        <v>31</v>
      </c>
    </row>
    <row r="35" spans="1:26" ht="12.75" customHeight="1" x14ac:dyDescent="0.35">
      <c r="A35" s="3" t="s">
        <v>68</v>
      </c>
      <c r="B35" s="3">
        <v>116</v>
      </c>
      <c r="C35" s="11" t="s">
        <v>70</v>
      </c>
      <c r="D35" s="9">
        <v>39363</v>
      </c>
      <c r="E35" s="3"/>
      <c r="F35" s="3"/>
      <c r="G35" s="3"/>
      <c r="H35" s="4">
        <f t="shared" si="5"/>
        <v>33.838289136013685</v>
      </c>
      <c r="I35" s="10">
        <v>1753.5</v>
      </c>
      <c r="J35" s="10">
        <v>59335.44</v>
      </c>
      <c r="K35" s="38"/>
      <c r="L35" s="10">
        <v>302.5</v>
      </c>
      <c r="M35" s="10">
        <v>15288.84</v>
      </c>
      <c r="N35" s="10">
        <v>4333.43</v>
      </c>
      <c r="O35" s="34"/>
      <c r="P35" s="4">
        <f t="shared" si="1"/>
        <v>2056</v>
      </c>
      <c r="Q35" s="4">
        <f t="shared" si="2"/>
        <v>78957.709999999992</v>
      </c>
      <c r="R35" s="34"/>
      <c r="S35" s="4">
        <v>326.5</v>
      </c>
      <c r="T35" s="4">
        <v>11860.460000000006</v>
      </c>
      <c r="U35" s="32"/>
      <c r="V35" s="4">
        <f t="shared" si="3"/>
        <v>2382.5</v>
      </c>
      <c r="W35" s="4">
        <f t="shared" si="4"/>
        <v>90818.17</v>
      </c>
      <c r="X35" s="4">
        <v>6947.55</v>
      </c>
      <c r="Z35" s="3" t="s">
        <v>31</v>
      </c>
    </row>
    <row r="36" spans="1:26" ht="12.75" customHeight="1" x14ac:dyDescent="0.35">
      <c r="A36" s="3" t="s">
        <v>39</v>
      </c>
      <c r="B36" s="3">
        <v>121</v>
      </c>
      <c r="C36" s="11" t="s">
        <v>55</v>
      </c>
      <c r="D36" s="9">
        <v>39699</v>
      </c>
      <c r="E36" s="3"/>
      <c r="F36" s="3"/>
      <c r="G36" s="3"/>
      <c r="H36" s="4">
        <f t="shared" si="5"/>
        <v>27.109039087947881</v>
      </c>
      <c r="I36" s="10">
        <v>1842</v>
      </c>
      <c r="J36" s="10">
        <v>49934.85</v>
      </c>
      <c r="K36" s="38"/>
      <c r="L36" s="10">
        <v>355</v>
      </c>
      <c r="M36" s="10">
        <v>14426.53</v>
      </c>
      <c r="N36" s="10">
        <v>3588.02</v>
      </c>
      <c r="O36" s="34"/>
      <c r="P36" s="4">
        <f t="shared" si="1"/>
        <v>2197</v>
      </c>
      <c r="Q36" s="4">
        <f t="shared" si="2"/>
        <v>67949.399999999994</v>
      </c>
      <c r="R36" s="34"/>
      <c r="S36" s="4">
        <v>238</v>
      </c>
      <c r="T36" s="4">
        <v>6874.8000000000029</v>
      </c>
      <c r="U36" s="32"/>
      <c r="V36" s="4">
        <f t="shared" si="3"/>
        <v>2435</v>
      </c>
      <c r="W36" s="4">
        <f t="shared" si="4"/>
        <v>74824.2</v>
      </c>
      <c r="X36" s="4">
        <v>5551.76</v>
      </c>
      <c r="Z36" s="3" t="s">
        <v>31</v>
      </c>
    </row>
    <row r="37" spans="1:26" ht="12.75" customHeight="1" x14ac:dyDescent="0.35">
      <c r="A37" s="3" t="s">
        <v>41</v>
      </c>
      <c r="B37" s="3">
        <v>131</v>
      </c>
      <c r="C37" s="11" t="s">
        <v>71</v>
      </c>
      <c r="D37" s="9">
        <v>40434</v>
      </c>
      <c r="E37" s="3"/>
      <c r="F37" s="3"/>
      <c r="G37" s="3"/>
      <c r="H37" s="4">
        <f t="shared" si="5"/>
        <v>34.33571231744282</v>
      </c>
      <c r="I37" s="10">
        <v>1814.5</v>
      </c>
      <c r="J37" s="10">
        <v>62302.15</v>
      </c>
      <c r="K37" s="38"/>
      <c r="L37" s="10">
        <v>102.5</v>
      </c>
      <c r="M37" s="10">
        <v>5280.41</v>
      </c>
      <c r="N37" s="10">
        <v>3826.8</v>
      </c>
      <c r="O37" s="34"/>
      <c r="P37" s="4">
        <f t="shared" si="1"/>
        <v>1917</v>
      </c>
      <c r="Q37" s="4">
        <f t="shared" si="2"/>
        <v>71409.36</v>
      </c>
      <c r="R37" s="34"/>
      <c r="S37" s="4">
        <v>265.5</v>
      </c>
      <c r="T37" s="4">
        <v>9541.1199999999953</v>
      </c>
      <c r="U37" s="32"/>
      <c r="V37" s="4">
        <f t="shared" si="3"/>
        <v>2182.5</v>
      </c>
      <c r="W37" s="4">
        <f t="shared" si="4"/>
        <v>80950.48</v>
      </c>
      <c r="X37" s="4">
        <v>6192.7199999999993</v>
      </c>
      <c r="Z37" s="3" t="s">
        <v>43</v>
      </c>
    </row>
    <row r="38" spans="1:26" ht="12.75" customHeight="1" x14ac:dyDescent="0.35">
      <c r="A38" s="3" t="s">
        <v>32</v>
      </c>
      <c r="B38" s="3">
        <v>140</v>
      </c>
      <c r="C38" s="11" t="s">
        <v>72</v>
      </c>
      <c r="D38" s="9">
        <v>41260</v>
      </c>
      <c r="E38" s="3"/>
      <c r="F38" s="3"/>
      <c r="G38" s="3"/>
      <c r="H38" s="4">
        <f t="shared" si="5"/>
        <v>22.139999999999997</v>
      </c>
      <c r="I38" s="10">
        <v>1742.5</v>
      </c>
      <c r="J38" s="10">
        <v>38578.949999999997</v>
      </c>
      <c r="K38" s="38"/>
      <c r="L38" s="10">
        <v>5</v>
      </c>
      <c r="M38" s="10">
        <v>166.05</v>
      </c>
      <c r="N38" s="10">
        <v>2310.86</v>
      </c>
      <c r="O38" s="34"/>
      <c r="P38" s="4">
        <f t="shared" si="1"/>
        <v>1747.5</v>
      </c>
      <c r="Q38" s="4">
        <f t="shared" si="2"/>
        <v>41055.86</v>
      </c>
      <c r="R38" s="34"/>
      <c r="S38" s="4">
        <v>337.5</v>
      </c>
      <c r="T38" s="4">
        <v>7851.57</v>
      </c>
      <c r="U38" s="32"/>
      <c r="V38" s="4">
        <f t="shared" si="3"/>
        <v>2085</v>
      </c>
      <c r="W38" s="4">
        <f t="shared" si="4"/>
        <v>48907.43</v>
      </c>
      <c r="X38" s="4">
        <v>3321.2700000000004</v>
      </c>
      <c r="Z38" s="3" t="s">
        <v>36</v>
      </c>
    </row>
    <row r="39" spans="1:26" ht="12.75" customHeight="1" x14ac:dyDescent="0.35">
      <c r="A39" s="3" t="s">
        <v>29</v>
      </c>
      <c r="B39" s="3">
        <v>146</v>
      </c>
      <c r="C39" s="11" t="s">
        <v>73</v>
      </c>
      <c r="D39" s="9">
        <v>41505</v>
      </c>
      <c r="E39" s="3"/>
      <c r="F39" s="3"/>
      <c r="G39" s="3"/>
      <c r="H39" s="4">
        <f t="shared" si="5"/>
        <v>71.707062955957852</v>
      </c>
      <c r="I39" s="10">
        <v>1850.5</v>
      </c>
      <c r="J39" s="10">
        <v>132693.92000000001</v>
      </c>
      <c r="K39" s="38"/>
      <c r="L39" s="10"/>
      <c r="M39" s="10"/>
      <c r="N39" s="10">
        <v>7457.51</v>
      </c>
      <c r="O39" s="34"/>
      <c r="P39" s="4">
        <f t="shared" si="1"/>
        <v>1850.5</v>
      </c>
      <c r="Q39" s="4">
        <f t="shared" si="2"/>
        <v>140151.43000000002</v>
      </c>
      <c r="R39" s="34"/>
      <c r="S39" s="4">
        <v>229.5</v>
      </c>
      <c r="T39" s="4">
        <v>16873.959999999992</v>
      </c>
      <c r="U39" s="32"/>
      <c r="V39" s="4">
        <f t="shared" si="3"/>
        <v>2080</v>
      </c>
      <c r="W39" s="4">
        <f t="shared" si="4"/>
        <v>157025.39000000001</v>
      </c>
      <c r="X39" s="4">
        <v>11341.9</v>
      </c>
      <c r="Z39" s="3" t="s">
        <v>31</v>
      </c>
    </row>
    <row r="40" spans="1:26" ht="12.75" customHeight="1" x14ac:dyDescent="0.35">
      <c r="A40" s="3" t="s">
        <v>68</v>
      </c>
      <c r="B40" s="3">
        <v>147</v>
      </c>
      <c r="C40" s="11" t="s">
        <v>74</v>
      </c>
      <c r="D40" s="9">
        <v>41708</v>
      </c>
      <c r="E40" s="3"/>
      <c r="F40" s="3"/>
      <c r="G40" s="3"/>
      <c r="H40" s="4">
        <f t="shared" si="5"/>
        <v>28.156173615077098</v>
      </c>
      <c r="I40" s="10">
        <v>1751</v>
      </c>
      <c r="J40" s="10">
        <v>49301.46</v>
      </c>
      <c r="K40" s="38"/>
      <c r="L40" s="10">
        <v>178.5</v>
      </c>
      <c r="M40" s="10">
        <v>7563.75</v>
      </c>
      <c r="N40" s="10">
        <v>3266.97</v>
      </c>
      <c r="O40" s="34"/>
      <c r="P40" s="4">
        <f t="shared" ref="P40:P71" si="6">+I40+L40</f>
        <v>1929.5</v>
      </c>
      <c r="Q40" s="4">
        <f t="shared" ref="Q40:Q71" si="7">+J40+M40+N40</f>
        <v>60132.18</v>
      </c>
      <c r="R40" s="34"/>
      <c r="S40" s="4">
        <v>329</v>
      </c>
      <c r="T40" s="4">
        <v>9331.18</v>
      </c>
      <c r="U40" s="32"/>
      <c r="V40" s="4">
        <f t="shared" ref="V40:V71" si="8">+P40+S40</f>
        <v>2258.5</v>
      </c>
      <c r="W40" s="4">
        <f t="shared" ref="W40:W71" si="9">+Q40+T40</f>
        <v>69463.360000000001</v>
      </c>
      <c r="X40" s="4">
        <v>5120.1500000000005</v>
      </c>
      <c r="Z40" s="3" t="s">
        <v>31</v>
      </c>
    </row>
    <row r="41" spans="1:26" ht="12.75" customHeight="1" x14ac:dyDescent="0.35">
      <c r="A41" s="3" t="s">
        <v>39</v>
      </c>
      <c r="B41" s="3">
        <v>149</v>
      </c>
      <c r="C41" s="11" t="s">
        <v>40</v>
      </c>
      <c r="D41" s="9">
        <v>44158</v>
      </c>
      <c r="E41" s="3"/>
      <c r="F41" s="3"/>
      <c r="G41" s="3"/>
      <c r="H41" s="4">
        <f t="shared" si="5"/>
        <v>25.594540229885059</v>
      </c>
      <c r="I41" s="10">
        <v>1566</v>
      </c>
      <c r="J41" s="10">
        <v>40081.050000000003</v>
      </c>
      <c r="K41" s="38"/>
      <c r="L41" s="10">
        <v>270.5</v>
      </c>
      <c r="M41" s="10">
        <v>10400.16</v>
      </c>
      <c r="N41" s="10">
        <v>3091.77</v>
      </c>
      <c r="O41" s="34"/>
      <c r="P41" s="4">
        <f t="shared" si="6"/>
        <v>1836.5</v>
      </c>
      <c r="Q41" s="4">
        <f t="shared" si="7"/>
        <v>53572.98</v>
      </c>
      <c r="R41" s="34"/>
      <c r="S41" s="4">
        <v>514</v>
      </c>
      <c r="T41" s="4">
        <v>13180.30999999999</v>
      </c>
      <c r="U41" s="32"/>
      <c r="V41" s="4">
        <f t="shared" si="8"/>
        <v>2350.5</v>
      </c>
      <c r="W41" s="4">
        <f t="shared" si="9"/>
        <v>66753.289999999994</v>
      </c>
      <c r="X41" s="4">
        <v>4958.54</v>
      </c>
      <c r="Z41" s="3" t="s">
        <v>31</v>
      </c>
    </row>
    <row r="42" spans="1:26" ht="12.75" customHeight="1" x14ac:dyDescent="0.35">
      <c r="A42" s="3" t="s">
        <v>68</v>
      </c>
      <c r="B42" s="3">
        <v>152</v>
      </c>
      <c r="C42" s="11" t="s">
        <v>58</v>
      </c>
      <c r="D42" s="9">
        <v>41829</v>
      </c>
      <c r="E42" s="3"/>
      <c r="F42" s="3"/>
      <c r="G42" s="3"/>
      <c r="H42" s="4">
        <f t="shared" si="5"/>
        <v>29.690387168141594</v>
      </c>
      <c r="I42" s="10">
        <v>1808</v>
      </c>
      <c r="J42" s="10">
        <v>53680.22</v>
      </c>
      <c r="K42" s="38"/>
      <c r="L42" s="10">
        <v>246</v>
      </c>
      <c r="M42" s="10">
        <v>10958.74</v>
      </c>
      <c r="N42" s="10">
        <v>3735.17</v>
      </c>
      <c r="O42" s="34"/>
      <c r="P42" s="4">
        <f t="shared" si="6"/>
        <v>2054</v>
      </c>
      <c r="Q42" s="4">
        <f t="shared" si="7"/>
        <v>68374.13</v>
      </c>
      <c r="R42" s="34"/>
      <c r="S42" s="4">
        <v>272</v>
      </c>
      <c r="T42" s="4">
        <v>8157.6299999999901</v>
      </c>
      <c r="U42" s="32"/>
      <c r="V42" s="4">
        <f t="shared" si="8"/>
        <v>2326</v>
      </c>
      <c r="W42" s="4">
        <f t="shared" si="9"/>
        <v>76531.759999999995</v>
      </c>
      <c r="X42" s="4">
        <v>5854.69</v>
      </c>
      <c r="Z42" s="3" t="s">
        <v>31</v>
      </c>
    </row>
    <row r="43" spans="1:26" ht="12.75" customHeight="1" x14ac:dyDescent="0.35">
      <c r="A43" s="3" t="s">
        <v>75</v>
      </c>
      <c r="B43" s="3">
        <v>153</v>
      </c>
      <c r="C43" s="1" t="s">
        <v>76</v>
      </c>
      <c r="D43" s="13">
        <v>41850</v>
      </c>
      <c r="E43" s="3"/>
      <c r="F43" s="3"/>
      <c r="G43" s="3"/>
      <c r="H43" s="4">
        <f t="shared" si="5"/>
        <v>19.779786396852163</v>
      </c>
      <c r="I43" s="10">
        <v>1779</v>
      </c>
      <c r="J43" s="10">
        <v>35188.239999999998</v>
      </c>
      <c r="K43" s="38"/>
      <c r="L43" s="10">
        <v>117</v>
      </c>
      <c r="M43" s="10">
        <v>3470.48</v>
      </c>
      <c r="N43" s="10">
        <v>2232.2399999999998</v>
      </c>
      <c r="O43" s="34"/>
      <c r="P43" s="4">
        <f t="shared" si="6"/>
        <v>1896</v>
      </c>
      <c r="Q43" s="4">
        <f t="shared" si="7"/>
        <v>40890.959999999999</v>
      </c>
      <c r="R43" s="34"/>
      <c r="S43" s="4">
        <v>301</v>
      </c>
      <c r="T43" s="4">
        <v>5995.3899999999994</v>
      </c>
      <c r="U43" s="32"/>
      <c r="V43" s="4">
        <f t="shared" si="8"/>
        <v>2197</v>
      </c>
      <c r="W43" s="4">
        <f t="shared" si="9"/>
        <v>46886.35</v>
      </c>
      <c r="X43" s="4">
        <v>3438.73</v>
      </c>
      <c r="Z43" s="3" t="s">
        <v>77</v>
      </c>
    </row>
    <row r="44" spans="1:26" ht="12.75" customHeight="1" x14ac:dyDescent="0.35">
      <c r="A44" s="3" t="s">
        <v>32</v>
      </c>
      <c r="B44" s="3">
        <v>154</v>
      </c>
      <c r="C44" s="11" t="s">
        <v>78</v>
      </c>
      <c r="D44" s="9">
        <v>41884</v>
      </c>
      <c r="E44" s="3"/>
      <c r="F44" s="3"/>
      <c r="G44" s="3"/>
      <c r="H44" s="4">
        <f t="shared" si="5"/>
        <v>44.891094527363187</v>
      </c>
      <c r="I44" s="10">
        <v>1809</v>
      </c>
      <c r="J44" s="10">
        <v>81207.990000000005</v>
      </c>
      <c r="K44" s="38"/>
      <c r="L44" s="10"/>
      <c r="M44" s="10"/>
      <c r="N44" s="10">
        <v>4669.3999999999996</v>
      </c>
      <c r="O44" s="34"/>
      <c r="P44" s="4">
        <f t="shared" si="6"/>
        <v>1809</v>
      </c>
      <c r="Q44" s="4">
        <f t="shared" si="7"/>
        <v>85877.39</v>
      </c>
      <c r="R44" s="34"/>
      <c r="S44" s="4">
        <v>271</v>
      </c>
      <c r="T44" s="4">
        <v>12628.070000000007</v>
      </c>
      <c r="U44" s="32"/>
      <c r="V44" s="4">
        <f t="shared" si="8"/>
        <v>2080</v>
      </c>
      <c r="W44" s="4">
        <f t="shared" si="9"/>
        <v>98505.46</v>
      </c>
      <c r="X44" s="4">
        <v>7505.68</v>
      </c>
      <c r="Z44" s="3" t="s">
        <v>36</v>
      </c>
    </row>
    <row r="45" spans="1:26" ht="12.75" customHeight="1" x14ac:dyDescent="0.35">
      <c r="A45" s="3" t="s">
        <v>29</v>
      </c>
      <c r="B45" s="3">
        <v>161</v>
      </c>
      <c r="C45" s="1" t="s">
        <v>60</v>
      </c>
      <c r="D45" s="13">
        <v>42289</v>
      </c>
      <c r="E45" s="3"/>
      <c r="F45" s="3"/>
      <c r="G45" s="3"/>
      <c r="H45" s="4">
        <f t="shared" si="5"/>
        <v>25.609767441860463</v>
      </c>
      <c r="I45" s="10">
        <v>1784.5</v>
      </c>
      <c r="J45" s="10">
        <v>45700.63</v>
      </c>
      <c r="K45" s="38"/>
      <c r="L45" s="10">
        <v>22</v>
      </c>
      <c r="M45" s="10">
        <v>844.32</v>
      </c>
      <c r="N45" s="10">
        <v>2720</v>
      </c>
      <c r="O45" s="34"/>
      <c r="P45" s="4">
        <f t="shared" si="6"/>
        <v>1806.5</v>
      </c>
      <c r="Q45" s="4">
        <f t="shared" si="7"/>
        <v>49264.95</v>
      </c>
      <c r="R45" s="34"/>
      <c r="S45" s="4">
        <v>295.5</v>
      </c>
      <c r="T45" s="4">
        <v>7770.18</v>
      </c>
      <c r="U45" s="32"/>
      <c r="V45" s="4">
        <f t="shared" si="8"/>
        <v>2102</v>
      </c>
      <c r="W45" s="4">
        <f t="shared" si="9"/>
        <v>57035.13</v>
      </c>
      <c r="X45" s="4">
        <v>4315.62</v>
      </c>
      <c r="Z45" s="3" t="s">
        <v>31</v>
      </c>
    </row>
    <row r="46" spans="1:26" ht="12.75" customHeight="1" x14ac:dyDescent="0.35">
      <c r="A46" s="3" t="s">
        <v>79</v>
      </c>
      <c r="B46" s="3">
        <v>163</v>
      </c>
      <c r="C46" s="11" t="s">
        <v>80</v>
      </c>
      <c r="D46" s="9">
        <v>42621</v>
      </c>
      <c r="E46" s="16"/>
      <c r="F46" s="16"/>
      <c r="G46" s="16"/>
      <c r="H46" s="4">
        <f t="shared" si="5"/>
        <v>18.476202598780162</v>
      </c>
      <c r="I46" s="10">
        <v>1885.5</v>
      </c>
      <c r="J46" s="10">
        <v>34836.879999999997</v>
      </c>
      <c r="K46" s="38"/>
      <c r="L46" s="10">
        <v>123</v>
      </c>
      <c r="M46" s="10">
        <v>3593.11</v>
      </c>
      <c r="N46" s="10">
        <v>2080.66</v>
      </c>
      <c r="O46" s="34"/>
      <c r="P46" s="4">
        <f t="shared" si="6"/>
        <v>2008.5</v>
      </c>
      <c r="Q46" s="4">
        <f t="shared" si="7"/>
        <v>40510.649999999994</v>
      </c>
      <c r="R46" s="34"/>
      <c r="S46" s="4">
        <v>194.5</v>
      </c>
      <c r="T46" s="4">
        <v>3671.5900000000038</v>
      </c>
      <c r="U46" s="32"/>
      <c r="V46" s="4">
        <f t="shared" si="8"/>
        <v>2203</v>
      </c>
      <c r="W46" s="4">
        <f t="shared" si="9"/>
        <v>44182.239999999998</v>
      </c>
      <c r="X46" s="4">
        <v>3109.0099999999998</v>
      </c>
      <c r="Z46" s="3" t="s">
        <v>81</v>
      </c>
    </row>
    <row r="47" spans="1:26" ht="12.75" customHeight="1" x14ac:dyDescent="0.35">
      <c r="A47" s="3" t="s">
        <v>68</v>
      </c>
      <c r="B47" s="3">
        <v>164</v>
      </c>
      <c r="C47" s="11" t="s">
        <v>82</v>
      </c>
      <c r="D47" s="9">
        <v>42654</v>
      </c>
      <c r="E47" s="3"/>
      <c r="F47" s="3"/>
      <c r="G47" s="3"/>
      <c r="H47" s="4">
        <f t="shared" si="5"/>
        <v>22.610347533632286</v>
      </c>
      <c r="I47" s="10">
        <v>1784</v>
      </c>
      <c r="J47" s="10">
        <v>40336.86</v>
      </c>
      <c r="K47" s="38"/>
      <c r="L47" s="10">
        <v>188</v>
      </c>
      <c r="M47" s="10">
        <v>6363.68</v>
      </c>
      <c r="N47" s="10">
        <v>2716.7</v>
      </c>
      <c r="O47" s="34"/>
      <c r="P47" s="4">
        <f t="shared" si="6"/>
        <v>1972</v>
      </c>
      <c r="Q47" s="4">
        <f t="shared" si="7"/>
        <v>49417.24</v>
      </c>
      <c r="R47" s="34"/>
      <c r="S47" s="4">
        <v>296</v>
      </c>
      <c r="T47" s="4">
        <v>6744.32</v>
      </c>
      <c r="U47" s="32"/>
      <c r="V47" s="4">
        <f t="shared" si="8"/>
        <v>2268</v>
      </c>
      <c r="W47" s="4">
        <f t="shared" si="9"/>
        <v>56161.56</v>
      </c>
      <c r="X47" s="4">
        <v>4139.45</v>
      </c>
      <c r="Z47" s="3" t="s">
        <v>31</v>
      </c>
    </row>
    <row r="48" spans="1:26" ht="12.75" customHeight="1" x14ac:dyDescent="0.35">
      <c r="A48" s="3" t="s">
        <v>50</v>
      </c>
      <c r="B48" s="3">
        <v>166</v>
      </c>
      <c r="C48" s="11" t="s">
        <v>83</v>
      </c>
      <c r="D48" s="9">
        <v>42765</v>
      </c>
      <c r="E48" s="3"/>
      <c r="F48" s="3"/>
      <c r="G48" s="3"/>
      <c r="H48" s="4">
        <f t="shared" si="5"/>
        <v>24.012435118718937</v>
      </c>
      <c r="I48" s="10">
        <v>1811</v>
      </c>
      <c r="J48" s="10">
        <v>43486.52</v>
      </c>
      <c r="K48" s="38"/>
      <c r="L48" s="10">
        <v>187</v>
      </c>
      <c r="M48" s="10">
        <v>6735.66</v>
      </c>
      <c r="N48" s="10">
        <v>2835.43</v>
      </c>
      <c r="O48" s="34"/>
      <c r="P48" s="4">
        <f t="shared" si="6"/>
        <v>1998</v>
      </c>
      <c r="Q48" s="4">
        <f t="shared" si="7"/>
        <v>53057.609999999993</v>
      </c>
      <c r="R48" s="34"/>
      <c r="S48" s="4">
        <v>269</v>
      </c>
      <c r="T48" s="4">
        <v>6477.6200000000099</v>
      </c>
      <c r="U48" s="32"/>
      <c r="V48" s="4">
        <f t="shared" si="8"/>
        <v>2267</v>
      </c>
      <c r="W48" s="4">
        <f t="shared" si="9"/>
        <v>59535.23</v>
      </c>
      <c r="X48" s="4">
        <v>4351.6399999999994</v>
      </c>
      <c r="Z48" s="3" t="s">
        <v>31</v>
      </c>
    </row>
    <row r="49" spans="1:26" ht="12.75" customHeight="1" x14ac:dyDescent="0.35">
      <c r="A49" s="3" t="s">
        <v>39</v>
      </c>
      <c r="B49" s="3">
        <v>167</v>
      </c>
      <c r="C49" s="11" t="s">
        <v>84</v>
      </c>
      <c r="D49" s="9">
        <v>42921</v>
      </c>
      <c r="E49" s="9">
        <v>44779</v>
      </c>
      <c r="F49" s="12" t="s">
        <v>85</v>
      </c>
      <c r="G49" s="12" t="s">
        <v>86</v>
      </c>
      <c r="H49" s="4">
        <f t="shared" si="5"/>
        <v>22.040160786065208</v>
      </c>
      <c r="I49" s="10">
        <v>1119.5</v>
      </c>
      <c r="J49" s="10">
        <v>24673.96</v>
      </c>
      <c r="K49" s="38"/>
      <c r="L49" s="10">
        <v>105</v>
      </c>
      <c r="M49" s="10">
        <v>3471.36</v>
      </c>
      <c r="N49" s="10">
        <v>0</v>
      </c>
      <c r="O49" s="34"/>
      <c r="P49" s="4">
        <f t="shared" si="6"/>
        <v>1224.5</v>
      </c>
      <c r="Q49" s="4">
        <f t="shared" si="7"/>
        <v>28145.32</v>
      </c>
      <c r="R49" s="34"/>
      <c r="S49" s="4">
        <v>258.44000000000005</v>
      </c>
      <c r="T49" s="4">
        <v>5696.3000000000029</v>
      </c>
      <c r="U49" s="32"/>
      <c r="V49" s="4">
        <f t="shared" si="8"/>
        <v>1482.94</v>
      </c>
      <c r="W49" s="4">
        <f t="shared" si="9"/>
        <v>33841.620000000003</v>
      </c>
      <c r="X49" s="4">
        <v>2403.56</v>
      </c>
      <c r="Z49" s="3" t="s">
        <v>31</v>
      </c>
    </row>
    <row r="50" spans="1:26" ht="12.75" customHeight="1" x14ac:dyDescent="0.35">
      <c r="A50" s="3" t="s">
        <v>68</v>
      </c>
      <c r="B50" s="3">
        <v>168</v>
      </c>
      <c r="C50" s="11" t="s">
        <v>74</v>
      </c>
      <c r="D50" s="9">
        <v>42933</v>
      </c>
      <c r="E50" s="3"/>
      <c r="F50" s="3"/>
      <c r="G50" s="3"/>
      <c r="H50" s="4">
        <f t="shared" si="5"/>
        <v>23.910503681885125</v>
      </c>
      <c r="I50" s="10">
        <v>1697.5</v>
      </c>
      <c r="J50" s="10">
        <v>40588.080000000002</v>
      </c>
      <c r="K50" s="38"/>
      <c r="L50" s="10">
        <v>308.5</v>
      </c>
      <c r="M50" s="10">
        <v>11021.56</v>
      </c>
      <c r="N50" s="10">
        <v>3089.82</v>
      </c>
      <c r="O50" s="34"/>
      <c r="P50" s="4">
        <f t="shared" si="6"/>
        <v>2006</v>
      </c>
      <c r="Q50" s="4">
        <f t="shared" si="7"/>
        <v>54699.46</v>
      </c>
      <c r="R50" s="34"/>
      <c r="S50" s="4">
        <v>382.5</v>
      </c>
      <c r="T50" s="4">
        <v>9145.2099999999991</v>
      </c>
      <c r="U50" s="32"/>
      <c r="V50" s="4">
        <f t="shared" si="8"/>
        <v>2388.5</v>
      </c>
      <c r="W50" s="4">
        <f t="shared" si="9"/>
        <v>63844.67</v>
      </c>
      <c r="X50" s="4">
        <v>4721.26</v>
      </c>
      <c r="Z50" s="3" t="s">
        <v>31</v>
      </c>
    </row>
    <row r="51" spans="1:26" ht="12.75" customHeight="1" x14ac:dyDescent="0.35">
      <c r="A51" s="3" t="s">
        <v>29</v>
      </c>
      <c r="B51" s="3">
        <v>170</v>
      </c>
      <c r="C51" s="11" t="s">
        <v>60</v>
      </c>
      <c r="D51" s="9">
        <v>43073</v>
      </c>
      <c r="E51" s="3"/>
      <c r="F51" s="3"/>
      <c r="G51" s="3"/>
      <c r="H51" s="4">
        <f t="shared" si="5"/>
        <v>22.230452316076292</v>
      </c>
      <c r="I51" s="10">
        <v>1835</v>
      </c>
      <c r="J51" s="10">
        <v>40792.879999999997</v>
      </c>
      <c r="K51" s="38"/>
      <c r="L51" s="10">
        <v>137</v>
      </c>
      <c r="M51" s="10">
        <v>4569.91</v>
      </c>
      <c r="N51" s="10">
        <v>2551.19</v>
      </c>
      <c r="O51" s="34"/>
      <c r="P51" s="4">
        <f t="shared" si="6"/>
        <v>1972</v>
      </c>
      <c r="Q51" s="4">
        <f t="shared" si="7"/>
        <v>47913.979999999996</v>
      </c>
      <c r="R51" s="34"/>
      <c r="S51" s="4">
        <v>245</v>
      </c>
      <c r="T51" s="4">
        <v>5470.4200000000055</v>
      </c>
      <c r="U51" s="32"/>
      <c r="V51" s="4">
        <f t="shared" si="8"/>
        <v>2217</v>
      </c>
      <c r="W51" s="4">
        <f t="shared" si="9"/>
        <v>53384.4</v>
      </c>
      <c r="X51" s="4">
        <v>3927.06</v>
      </c>
      <c r="Z51" s="3" t="s">
        <v>31</v>
      </c>
    </row>
    <row r="52" spans="1:26" ht="12.75" customHeight="1" x14ac:dyDescent="0.35">
      <c r="A52" s="3" t="s">
        <v>68</v>
      </c>
      <c r="B52" s="3">
        <v>171</v>
      </c>
      <c r="C52" s="11" t="s">
        <v>82</v>
      </c>
      <c r="D52" s="9">
        <v>43102</v>
      </c>
      <c r="E52" s="3"/>
      <c r="F52" s="3"/>
      <c r="G52" s="3"/>
      <c r="H52" s="4">
        <f t="shared" si="5"/>
        <v>20.878297751209793</v>
      </c>
      <c r="I52" s="10">
        <v>1756.5</v>
      </c>
      <c r="J52" s="10">
        <v>36672.730000000003</v>
      </c>
      <c r="K52" s="38"/>
      <c r="L52" s="10">
        <v>216.5</v>
      </c>
      <c r="M52" s="10">
        <v>6790.64</v>
      </c>
      <c r="N52" s="10">
        <v>2499.0100000000002</v>
      </c>
      <c r="O52" s="34"/>
      <c r="P52" s="4">
        <f t="shared" si="6"/>
        <v>1973</v>
      </c>
      <c r="Q52" s="4">
        <f t="shared" si="7"/>
        <v>45962.380000000005</v>
      </c>
      <c r="R52" s="34"/>
      <c r="S52" s="4">
        <v>323.5</v>
      </c>
      <c r="T52" s="4">
        <v>6791.5799999999945</v>
      </c>
      <c r="U52" s="32"/>
      <c r="V52" s="4">
        <f t="shared" si="8"/>
        <v>2296.5</v>
      </c>
      <c r="W52" s="4">
        <f t="shared" si="9"/>
        <v>52753.96</v>
      </c>
      <c r="X52" s="4">
        <v>3872.84</v>
      </c>
      <c r="Z52" s="3" t="s">
        <v>31</v>
      </c>
    </row>
    <row r="53" spans="1:26" ht="12.75" customHeight="1" x14ac:dyDescent="0.35">
      <c r="A53" s="3" t="s">
        <v>68</v>
      </c>
      <c r="B53" s="3">
        <v>175</v>
      </c>
      <c r="C53" s="11" t="s">
        <v>82</v>
      </c>
      <c r="D53" s="9">
        <v>43283</v>
      </c>
      <c r="E53" s="9">
        <v>44744</v>
      </c>
      <c r="F53" s="12" t="s">
        <v>85</v>
      </c>
      <c r="G53" s="12" t="s">
        <v>87</v>
      </c>
      <c r="H53" s="4">
        <f t="shared" si="5"/>
        <v>21.243709411117226</v>
      </c>
      <c r="I53" s="10">
        <v>908.5</v>
      </c>
      <c r="J53" s="10">
        <v>19299.91</v>
      </c>
      <c r="K53" s="38"/>
      <c r="L53" s="10">
        <v>74</v>
      </c>
      <c r="M53" s="10">
        <v>2358.2199999999998</v>
      </c>
      <c r="N53" s="10">
        <v>0</v>
      </c>
      <c r="O53" s="34"/>
      <c r="P53" s="4">
        <f t="shared" si="6"/>
        <v>982.5</v>
      </c>
      <c r="Q53" s="4">
        <f t="shared" si="7"/>
        <v>21658.13</v>
      </c>
      <c r="R53" s="34"/>
      <c r="S53" s="4">
        <v>309.19000000000005</v>
      </c>
      <c r="T53" s="4">
        <v>6568.3799999999974</v>
      </c>
      <c r="U53" s="32"/>
      <c r="V53" s="4">
        <f t="shared" si="8"/>
        <v>1291.69</v>
      </c>
      <c r="W53" s="4">
        <f t="shared" si="9"/>
        <v>28226.51</v>
      </c>
      <c r="X53" s="4">
        <v>1941.16</v>
      </c>
      <c r="Z53" s="3" t="s">
        <v>31</v>
      </c>
    </row>
    <row r="54" spans="1:26" ht="12.75" customHeight="1" x14ac:dyDescent="0.35">
      <c r="A54" s="3" t="s">
        <v>32</v>
      </c>
      <c r="B54" s="3">
        <v>181</v>
      </c>
      <c r="C54" s="11" t="s">
        <v>88</v>
      </c>
      <c r="D54" s="9">
        <v>43507</v>
      </c>
      <c r="E54" s="3"/>
      <c r="F54" s="3"/>
      <c r="G54" s="3"/>
      <c r="H54" s="4">
        <f t="shared" si="5"/>
        <v>28.204491725768321</v>
      </c>
      <c r="I54" s="10">
        <v>1692</v>
      </c>
      <c r="J54" s="10">
        <v>47722</v>
      </c>
      <c r="K54" s="38"/>
      <c r="L54" s="10"/>
      <c r="M54" s="10"/>
      <c r="N54" s="10">
        <v>2932.53</v>
      </c>
      <c r="O54" s="34"/>
      <c r="P54" s="4">
        <f t="shared" si="6"/>
        <v>1692</v>
      </c>
      <c r="Q54" s="4">
        <f t="shared" si="7"/>
        <v>50654.53</v>
      </c>
      <c r="R54" s="34"/>
      <c r="S54" s="4">
        <v>388</v>
      </c>
      <c r="T54" s="4">
        <v>10993.260000000002</v>
      </c>
      <c r="U54" s="32"/>
      <c r="V54" s="4">
        <f t="shared" si="8"/>
        <v>2080</v>
      </c>
      <c r="W54" s="4">
        <f t="shared" si="9"/>
        <v>61647.79</v>
      </c>
      <c r="X54" s="4">
        <v>4295.88</v>
      </c>
      <c r="Z54" s="3" t="s">
        <v>36</v>
      </c>
    </row>
    <row r="55" spans="1:26" ht="12.75" customHeight="1" x14ac:dyDescent="0.35">
      <c r="A55" s="3" t="s">
        <v>50</v>
      </c>
      <c r="B55" s="3">
        <v>182</v>
      </c>
      <c r="C55" s="11" t="s">
        <v>83</v>
      </c>
      <c r="D55" s="9">
        <v>43584</v>
      </c>
      <c r="E55" s="3"/>
      <c r="F55" s="3"/>
      <c r="G55" s="3"/>
      <c r="H55" s="4">
        <f t="shared" si="5"/>
        <v>21.019860022396418</v>
      </c>
      <c r="I55" s="10">
        <v>1786</v>
      </c>
      <c r="J55" s="10">
        <v>37541.47</v>
      </c>
      <c r="K55" s="38"/>
      <c r="L55" s="10">
        <v>165</v>
      </c>
      <c r="M55" s="10">
        <v>5210.75</v>
      </c>
      <c r="N55" s="10">
        <v>2458.13</v>
      </c>
      <c r="O55" s="34"/>
      <c r="P55" s="4">
        <f t="shared" si="6"/>
        <v>1951</v>
      </c>
      <c r="Q55" s="4">
        <f t="shared" si="7"/>
        <v>45210.35</v>
      </c>
      <c r="R55" s="34"/>
      <c r="S55" s="4">
        <v>294</v>
      </c>
      <c r="T55" s="4">
        <v>6530.3100000000049</v>
      </c>
      <c r="U55" s="32"/>
      <c r="V55" s="4">
        <f t="shared" si="8"/>
        <v>2245</v>
      </c>
      <c r="W55" s="4">
        <f t="shared" si="9"/>
        <v>51740.66</v>
      </c>
      <c r="X55" s="4">
        <v>3749.3399999999997</v>
      </c>
      <c r="Z55" s="3" t="s">
        <v>31</v>
      </c>
    </row>
    <row r="56" spans="1:26" ht="12.75" customHeight="1" x14ac:dyDescent="0.35">
      <c r="A56" s="3" t="s">
        <v>39</v>
      </c>
      <c r="B56" s="3">
        <v>183</v>
      </c>
      <c r="C56" s="11" t="s">
        <v>55</v>
      </c>
      <c r="D56" s="9">
        <v>43605</v>
      </c>
      <c r="E56" s="3"/>
      <c r="F56" s="3"/>
      <c r="G56" s="3"/>
      <c r="H56" s="4">
        <f t="shared" si="5"/>
        <v>22.258857142857142</v>
      </c>
      <c r="I56" s="10">
        <v>1855</v>
      </c>
      <c r="J56" s="10">
        <v>41290.18</v>
      </c>
      <c r="K56" s="38"/>
      <c r="L56" s="10">
        <v>290.5</v>
      </c>
      <c r="M56" s="10">
        <v>9697.36</v>
      </c>
      <c r="N56" s="10">
        <v>2854.27</v>
      </c>
      <c r="O56" s="34"/>
      <c r="P56" s="4">
        <f t="shared" si="6"/>
        <v>2145.5</v>
      </c>
      <c r="Q56" s="4">
        <f t="shared" si="7"/>
        <v>53841.81</v>
      </c>
      <c r="R56" s="34"/>
      <c r="S56" s="4">
        <v>225</v>
      </c>
      <c r="T56" s="4">
        <v>5032.4700000000012</v>
      </c>
      <c r="U56" s="32"/>
      <c r="V56" s="4">
        <f t="shared" si="8"/>
        <v>2370.5</v>
      </c>
      <c r="W56" s="4">
        <f t="shared" si="9"/>
        <v>58874.28</v>
      </c>
      <c r="X56" s="4">
        <v>4341.01</v>
      </c>
      <c r="Z56" s="3" t="s">
        <v>31</v>
      </c>
    </row>
    <row r="57" spans="1:26" ht="12.75" customHeight="1" x14ac:dyDescent="0.35">
      <c r="A57" s="3" t="s">
        <v>68</v>
      </c>
      <c r="B57" s="3">
        <v>184</v>
      </c>
      <c r="C57" s="11" t="s">
        <v>82</v>
      </c>
      <c r="D57" s="9">
        <v>43613</v>
      </c>
      <c r="E57" s="3"/>
      <c r="F57" s="3"/>
      <c r="G57" s="3"/>
      <c r="H57" s="4">
        <f t="shared" ref="H57:H88" si="10">+J57/I57</f>
        <v>21.86077780799565</v>
      </c>
      <c r="I57" s="10">
        <v>1838.5</v>
      </c>
      <c r="J57" s="10">
        <v>40191.040000000001</v>
      </c>
      <c r="K57" s="38"/>
      <c r="L57" s="10">
        <v>179</v>
      </c>
      <c r="M57" s="10">
        <v>5877.51</v>
      </c>
      <c r="N57" s="10">
        <v>2588.4699999999998</v>
      </c>
      <c r="O57" s="34"/>
      <c r="P57" s="4">
        <f t="shared" si="6"/>
        <v>2017.5</v>
      </c>
      <c r="Q57" s="4">
        <f t="shared" si="7"/>
        <v>48657.020000000004</v>
      </c>
      <c r="R57" s="34"/>
      <c r="S57" s="4">
        <v>241.5</v>
      </c>
      <c r="T57" s="4">
        <v>5276.7499999999927</v>
      </c>
      <c r="U57" s="32"/>
      <c r="V57" s="4">
        <f t="shared" si="8"/>
        <v>2259</v>
      </c>
      <c r="W57" s="4">
        <f t="shared" si="9"/>
        <v>53933.77</v>
      </c>
      <c r="X57" s="4">
        <v>3832.4300000000003</v>
      </c>
      <c r="Z57" s="3" t="s">
        <v>31</v>
      </c>
    </row>
    <row r="58" spans="1:26" ht="12.75" customHeight="1" x14ac:dyDescent="0.35">
      <c r="A58" s="3" t="s">
        <v>39</v>
      </c>
      <c r="B58" s="3">
        <v>185</v>
      </c>
      <c r="C58" s="11" t="s">
        <v>40</v>
      </c>
      <c r="D58" s="9">
        <v>43619</v>
      </c>
      <c r="E58" s="3"/>
      <c r="F58" s="3"/>
      <c r="G58" s="3"/>
      <c r="H58" s="4">
        <f t="shared" si="10"/>
        <v>21.068675213675213</v>
      </c>
      <c r="I58" s="10">
        <v>1872</v>
      </c>
      <c r="J58" s="10">
        <v>39440.559999999998</v>
      </c>
      <c r="K58" s="38"/>
      <c r="L58" s="10">
        <v>232.5</v>
      </c>
      <c r="M58" s="10">
        <v>7354.37</v>
      </c>
      <c r="N58" s="10">
        <v>2596.94</v>
      </c>
      <c r="O58" s="34"/>
      <c r="P58" s="4">
        <f t="shared" si="6"/>
        <v>2104.5</v>
      </c>
      <c r="Q58" s="4">
        <f t="shared" si="7"/>
        <v>49391.87</v>
      </c>
      <c r="R58" s="34"/>
      <c r="S58" s="4">
        <v>208</v>
      </c>
      <c r="T58" s="4">
        <v>4366.5499999999956</v>
      </c>
      <c r="U58" s="32"/>
      <c r="V58" s="4">
        <f t="shared" si="8"/>
        <v>2312.5</v>
      </c>
      <c r="W58" s="4">
        <f t="shared" si="9"/>
        <v>53758.42</v>
      </c>
      <c r="X58" s="4">
        <v>3955.6</v>
      </c>
      <c r="Z58" s="3" t="s">
        <v>31</v>
      </c>
    </row>
    <row r="59" spans="1:26" ht="12.75" customHeight="1" x14ac:dyDescent="0.35">
      <c r="A59" s="3" t="s">
        <v>32</v>
      </c>
      <c r="B59" s="3">
        <v>188</v>
      </c>
      <c r="C59" s="11" t="s">
        <v>89</v>
      </c>
      <c r="D59" s="9">
        <v>44032</v>
      </c>
      <c r="E59" s="16"/>
      <c r="F59" s="16"/>
      <c r="G59" s="16"/>
      <c r="H59" s="4">
        <f t="shared" si="10"/>
        <v>43.547205215419503</v>
      </c>
      <c r="I59" s="10">
        <v>1764</v>
      </c>
      <c r="J59" s="10">
        <v>76817.27</v>
      </c>
      <c r="K59" s="38"/>
      <c r="L59" s="10"/>
      <c r="M59" s="10"/>
      <c r="N59" s="10">
        <v>4527.79</v>
      </c>
      <c r="O59" s="34"/>
      <c r="P59" s="4">
        <f t="shared" si="6"/>
        <v>1764</v>
      </c>
      <c r="Q59" s="4">
        <f t="shared" si="7"/>
        <v>81345.06</v>
      </c>
      <c r="R59" s="34"/>
      <c r="S59" s="4">
        <v>316</v>
      </c>
      <c r="T59" s="4">
        <v>13954.600000000006</v>
      </c>
      <c r="U59" s="32"/>
      <c r="V59" s="4">
        <f t="shared" si="8"/>
        <v>2080</v>
      </c>
      <c r="W59" s="4">
        <f t="shared" si="9"/>
        <v>95299.66</v>
      </c>
      <c r="X59" s="4">
        <v>7290.4400000000005</v>
      </c>
      <c r="Z59" s="3" t="s">
        <v>36</v>
      </c>
    </row>
    <row r="60" spans="1:26" ht="12.75" customHeight="1" x14ac:dyDescent="0.35">
      <c r="A60" s="3" t="s">
        <v>39</v>
      </c>
      <c r="B60" s="3">
        <v>189</v>
      </c>
      <c r="C60" s="11" t="s">
        <v>84</v>
      </c>
      <c r="D60" s="9">
        <v>44067</v>
      </c>
      <c r="E60" s="3"/>
      <c r="F60" s="3"/>
      <c r="G60" s="3"/>
      <c r="H60" s="4">
        <f t="shared" si="10"/>
        <v>20.187649643053266</v>
      </c>
      <c r="I60" s="10">
        <v>1821</v>
      </c>
      <c r="J60" s="10">
        <v>36761.71</v>
      </c>
      <c r="K60" s="38"/>
      <c r="L60" s="10">
        <v>195</v>
      </c>
      <c r="M60" s="10">
        <v>5912</v>
      </c>
      <c r="N60" s="10">
        <v>2433.0700000000002</v>
      </c>
      <c r="O60" s="34"/>
      <c r="P60" s="4">
        <f t="shared" si="6"/>
        <v>2016</v>
      </c>
      <c r="Q60" s="4">
        <f t="shared" si="7"/>
        <v>45106.78</v>
      </c>
      <c r="R60" s="34"/>
      <c r="S60" s="4">
        <v>259</v>
      </c>
      <c r="T60" s="4">
        <v>5329.6100000000006</v>
      </c>
      <c r="U60" s="32"/>
      <c r="V60" s="4">
        <f t="shared" si="8"/>
        <v>2275</v>
      </c>
      <c r="W60" s="4">
        <f t="shared" si="9"/>
        <v>50436.39</v>
      </c>
      <c r="X60" s="4">
        <v>3858.3900000000003</v>
      </c>
      <c r="Z60" s="3" t="s">
        <v>31</v>
      </c>
    </row>
    <row r="61" spans="1:26" ht="12.75" customHeight="1" x14ac:dyDescent="0.35">
      <c r="A61" s="3" t="s">
        <v>29</v>
      </c>
      <c r="B61" s="3">
        <v>193</v>
      </c>
      <c r="C61" s="11" t="s">
        <v>90</v>
      </c>
      <c r="D61" s="9">
        <v>44193</v>
      </c>
      <c r="E61" s="3"/>
      <c r="F61" s="3"/>
      <c r="G61" s="3"/>
      <c r="H61" s="4">
        <f t="shared" si="10"/>
        <v>51.624290393013098</v>
      </c>
      <c r="I61" s="10">
        <v>1832</v>
      </c>
      <c r="J61" s="10">
        <v>94575.7</v>
      </c>
      <c r="K61" s="38"/>
      <c r="L61" s="10"/>
      <c r="M61" s="10"/>
      <c r="N61" s="10">
        <v>5367.65</v>
      </c>
      <c r="O61" s="34"/>
      <c r="P61" s="4">
        <f t="shared" si="6"/>
        <v>1832</v>
      </c>
      <c r="Q61" s="4">
        <f t="shared" si="7"/>
        <v>99943.349999999991</v>
      </c>
      <c r="R61" s="34"/>
      <c r="S61" s="4">
        <v>248</v>
      </c>
      <c r="T61" s="4">
        <v>13047.12000000001</v>
      </c>
      <c r="U61" s="32"/>
      <c r="V61" s="4">
        <f t="shared" si="8"/>
        <v>2080</v>
      </c>
      <c r="W61" s="4">
        <f t="shared" si="9"/>
        <v>112990.47</v>
      </c>
      <c r="X61" s="4">
        <v>8229.16</v>
      </c>
      <c r="Z61" s="3" t="s">
        <v>31</v>
      </c>
    </row>
    <row r="62" spans="1:26" ht="12.75" customHeight="1" x14ac:dyDescent="0.35">
      <c r="A62" s="3" t="s">
        <v>29</v>
      </c>
      <c r="B62" s="3">
        <v>195</v>
      </c>
      <c r="C62" s="1" t="s">
        <v>84</v>
      </c>
      <c r="D62" s="13">
        <v>44242</v>
      </c>
      <c r="E62" s="13">
        <v>44595</v>
      </c>
      <c r="F62" s="3" t="s">
        <v>85</v>
      </c>
      <c r="G62" s="3" t="s">
        <v>91</v>
      </c>
      <c r="H62" s="4">
        <f t="shared" si="10"/>
        <v>16.996132315521628</v>
      </c>
      <c r="I62" s="10">
        <v>196.5</v>
      </c>
      <c r="J62" s="10">
        <v>3339.74</v>
      </c>
      <c r="K62" s="38"/>
      <c r="L62" s="10">
        <v>26.5</v>
      </c>
      <c r="M62" s="10">
        <v>675.53</v>
      </c>
      <c r="N62" s="10">
        <v>0</v>
      </c>
      <c r="O62" s="34"/>
      <c r="P62" s="4">
        <f t="shared" si="6"/>
        <v>223</v>
      </c>
      <c r="Q62" s="4">
        <f t="shared" si="7"/>
        <v>4015.2699999999995</v>
      </c>
      <c r="R62" s="34"/>
      <c r="S62" s="4">
        <v>108.76999999999998</v>
      </c>
      <c r="T62" s="4">
        <v>1848.6600000000008</v>
      </c>
      <c r="U62" s="32"/>
      <c r="V62" s="4">
        <f t="shared" si="8"/>
        <v>331.77</v>
      </c>
      <c r="W62" s="4">
        <f t="shared" si="9"/>
        <v>5863.93</v>
      </c>
      <c r="X62" s="4">
        <v>421.45</v>
      </c>
      <c r="Z62" s="3" t="s">
        <v>31</v>
      </c>
    </row>
    <row r="63" spans="1:26" ht="12.75" customHeight="1" x14ac:dyDescent="0.35">
      <c r="A63" s="3" t="s">
        <v>68</v>
      </c>
      <c r="B63" s="3">
        <v>196</v>
      </c>
      <c r="C63" s="11" t="s">
        <v>82</v>
      </c>
      <c r="D63" s="9">
        <v>44242</v>
      </c>
      <c r="E63" s="3"/>
      <c r="F63" s="3"/>
      <c r="G63" s="3"/>
      <c r="H63" s="4">
        <f t="shared" si="10"/>
        <v>18.98517298187809</v>
      </c>
      <c r="I63" s="10">
        <v>1821</v>
      </c>
      <c r="J63" s="10">
        <v>34572</v>
      </c>
      <c r="K63" s="38"/>
      <c r="L63" s="10">
        <v>175.5</v>
      </c>
      <c r="M63" s="10">
        <v>5078.55</v>
      </c>
      <c r="N63" s="10">
        <v>2215.83</v>
      </c>
      <c r="O63" s="34"/>
      <c r="P63" s="4">
        <f t="shared" si="6"/>
        <v>1996.5</v>
      </c>
      <c r="Q63" s="4">
        <f t="shared" si="7"/>
        <v>41866.380000000005</v>
      </c>
      <c r="R63" s="34"/>
      <c r="S63" s="4">
        <v>259</v>
      </c>
      <c r="T63" s="4">
        <v>4960.9599999999919</v>
      </c>
      <c r="U63" s="32"/>
      <c r="V63" s="4">
        <f t="shared" si="8"/>
        <v>2255.5</v>
      </c>
      <c r="W63" s="4">
        <f t="shared" si="9"/>
        <v>46827.34</v>
      </c>
      <c r="X63" s="4">
        <v>3311.4</v>
      </c>
      <c r="Z63" s="3" t="s">
        <v>31</v>
      </c>
    </row>
    <row r="64" spans="1:26" ht="12.75" customHeight="1" x14ac:dyDescent="0.35">
      <c r="A64" s="3" t="s">
        <v>79</v>
      </c>
      <c r="B64" s="3">
        <v>197</v>
      </c>
      <c r="C64" s="11" t="s">
        <v>92</v>
      </c>
      <c r="D64" s="9">
        <v>44256</v>
      </c>
      <c r="E64" s="3"/>
      <c r="F64" s="3"/>
      <c r="G64" s="3"/>
      <c r="H64" s="4">
        <f t="shared" si="10"/>
        <v>17.271089588377723</v>
      </c>
      <c r="I64" s="10">
        <v>1445.5</v>
      </c>
      <c r="J64" s="10">
        <v>24965.360000000001</v>
      </c>
      <c r="K64" s="38"/>
      <c r="L64" s="10">
        <v>1</v>
      </c>
      <c r="M64" s="10">
        <v>25.49</v>
      </c>
      <c r="N64" s="10">
        <v>1261.68</v>
      </c>
      <c r="O64" s="34"/>
      <c r="P64" s="4">
        <f t="shared" si="6"/>
        <v>1446.5</v>
      </c>
      <c r="Q64" s="4">
        <f t="shared" si="7"/>
        <v>26252.530000000002</v>
      </c>
      <c r="R64" s="34"/>
      <c r="S64" s="4">
        <v>0</v>
      </c>
      <c r="T64" s="4">
        <v>0</v>
      </c>
      <c r="U64" s="32"/>
      <c r="V64" s="4">
        <f t="shared" si="8"/>
        <v>1446.5</v>
      </c>
      <c r="W64" s="4">
        <f t="shared" si="9"/>
        <v>26252.530000000002</v>
      </c>
      <c r="X64" s="4">
        <v>2008.3000000000002</v>
      </c>
      <c r="Z64" s="3" t="s">
        <v>81</v>
      </c>
    </row>
    <row r="65" spans="1:26" ht="12.75" customHeight="1" x14ac:dyDescent="0.35">
      <c r="A65" s="3" t="s">
        <v>65</v>
      </c>
      <c r="B65" s="3">
        <v>198</v>
      </c>
      <c r="C65" s="11" t="s">
        <v>93</v>
      </c>
      <c r="D65" s="9">
        <v>44291</v>
      </c>
      <c r="E65" s="3"/>
      <c r="F65" s="3"/>
      <c r="G65" s="3"/>
      <c r="H65" s="4">
        <f t="shared" si="10"/>
        <v>26.208917995444192</v>
      </c>
      <c r="I65" s="10">
        <v>1756</v>
      </c>
      <c r="J65" s="10">
        <v>46022.86</v>
      </c>
      <c r="K65" s="38"/>
      <c r="L65" s="10">
        <v>14.5</v>
      </c>
      <c r="M65" s="10">
        <v>576.6</v>
      </c>
      <c r="N65" s="10">
        <v>2753.4</v>
      </c>
      <c r="O65" s="34"/>
      <c r="P65" s="4">
        <f t="shared" si="6"/>
        <v>1770.5</v>
      </c>
      <c r="Q65" s="4">
        <f t="shared" si="7"/>
        <v>49352.86</v>
      </c>
      <c r="R65" s="34"/>
      <c r="S65" s="4">
        <v>324</v>
      </c>
      <c r="T65" s="4">
        <v>8549.6900000000023</v>
      </c>
      <c r="U65" s="32"/>
      <c r="V65" s="4">
        <f t="shared" si="8"/>
        <v>2094.5</v>
      </c>
      <c r="W65" s="4">
        <f t="shared" si="9"/>
        <v>57902.55</v>
      </c>
      <c r="X65" s="4">
        <v>4288.3</v>
      </c>
      <c r="Z65" s="3" t="s">
        <v>31</v>
      </c>
    </row>
    <row r="66" spans="1:26" ht="12.75" customHeight="1" x14ac:dyDescent="0.35">
      <c r="A66" s="3" t="s">
        <v>47</v>
      </c>
      <c r="B66" s="3">
        <v>199</v>
      </c>
      <c r="C66" s="17" t="s">
        <v>94</v>
      </c>
      <c r="D66" s="18">
        <v>44348</v>
      </c>
      <c r="E66" s="16"/>
      <c r="F66" s="16"/>
      <c r="G66" s="16"/>
      <c r="H66" s="4">
        <f t="shared" si="10"/>
        <v>17.621166116611661</v>
      </c>
      <c r="I66" s="10">
        <v>1818</v>
      </c>
      <c r="J66" s="10">
        <v>32035.279999999999</v>
      </c>
      <c r="K66" s="38"/>
      <c r="L66" s="10">
        <v>240.5</v>
      </c>
      <c r="M66" s="10">
        <v>6364.04</v>
      </c>
      <c r="N66" s="10">
        <v>2135.85</v>
      </c>
      <c r="O66" s="34"/>
      <c r="P66" s="4">
        <f t="shared" si="6"/>
        <v>2058.5</v>
      </c>
      <c r="Q66" s="4">
        <f t="shared" si="7"/>
        <v>40535.17</v>
      </c>
      <c r="R66" s="34"/>
      <c r="S66" s="4">
        <v>262</v>
      </c>
      <c r="T66" s="4">
        <v>4681.6399999999994</v>
      </c>
      <c r="U66" s="32"/>
      <c r="V66" s="4">
        <f t="shared" si="8"/>
        <v>2320.5</v>
      </c>
      <c r="W66" s="4">
        <f t="shared" si="9"/>
        <v>45216.81</v>
      </c>
      <c r="X66" s="4">
        <v>3296.23</v>
      </c>
      <c r="Z66" s="3" t="s">
        <v>49</v>
      </c>
    </row>
    <row r="67" spans="1:26" ht="12.75" customHeight="1" x14ac:dyDescent="0.35">
      <c r="A67" s="3" t="s">
        <v>54</v>
      </c>
      <c r="B67" s="3">
        <v>200</v>
      </c>
      <c r="C67" s="17" t="s">
        <v>95</v>
      </c>
      <c r="D67" s="18">
        <v>44368</v>
      </c>
      <c r="E67" s="18">
        <v>44583</v>
      </c>
      <c r="F67" s="16" t="s">
        <v>34</v>
      </c>
      <c r="G67" s="12" t="s">
        <v>35</v>
      </c>
      <c r="H67" s="4">
        <f t="shared" si="10"/>
        <v>11.112027972027972</v>
      </c>
      <c r="I67" s="10">
        <v>71.5</v>
      </c>
      <c r="J67" s="10">
        <v>794.51</v>
      </c>
      <c r="K67" s="38"/>
      <c r="L67" s="10">
        <v>0</v>
      </c>
      <c r="M67" s="10">
        <v>0</v>
      </c>
      <c r="N67" s="10">
        <v>0</v>
      </c>
      <c r="O67" s="34"/>
      <c r="P67" s="4">
        <f t="shared" si="6"/>
        <v>71.5</v>
      </c>
      <c r="Q67" s="4">
        <f t="shared" si="7"/>
        <v>794.51</v>
      </c>
      <c r="R67" s="34"/>
      <c r="S67" s="4">
        <v>0</v>
      </c>
      <c r="T67" s="4">
        <v>0</v>
      </c>
      <c r="U67" s="32"/>
      <c r="V67" s="4">
        <f t="shared" si="8"/>
        <v>71.5</v>
      </c>
      <c r="W67" s="4">
        <f t="shared" si="9"/>
        <v>794.51</v>
      </c>
      <c r="X67" s="4">
        <v>60.78</v>
      </c>
      <c r="Z67" s="3" t="s">
        <v>49</v>
      </c>
    </row>
    <row r="68" spans="1:26" ht="12.75" customHeight="1" x14ac:dyDescent="0.35">
      <c r="A68" s="3" t="s">
        <v>39</v>
      </c>
      <c r="B68" s="3">
        <v>201</v>
      </c>
      <c r="C68" s="11" t="s">
        <v>96</v>
      </c>
      <c r="D68" s="9">
        <v>44403</v>
      </c>
      <c r="E68" s="3"/>
      <c r="F68" s="3"/>
      <c r="G68" s="3"/>
      <c r="H68" s="4">
        <f t="shared" si="10"/>
        <v>30.780348712446351</v>
      </c>
      <c r="I68" s="10">
        <v>1864</v>
      </c>
      <c r="J68" s="10">
        <v>57374.57</v>
      </c>
      <c r="K68" s="38"/>
      <c r="L68" s="10">
        <v>26.5</v>
      </c>
      <c r="M68" s="10">
        <v>1264.5899999999999</v>
      </c>
      <c r="N68" s="10">
        <v>3271.95</v>
      </c>
      <c r="O68" s="34"/>
      <c r="P68" s="4">
        <f t="shared" si="6"/>
        <v>1890.5</v>
      </c>
      <c r="Q68" s="4">
        <f t="shared" si="7"/>
        <v>61911.109999999993</v>
      </c>
      <c r="R68" s="34"/>
      <c r="S68" s="4">
        <v>216</v>
      </c>
      <c r="T68" s="4">
        <v>6912.5300000000061</v>
      </c>
      <c r="U68" s="32"/>
      <c r="V68" s="4">
        <f t="shared" si="8"/>
        <v>2106.5</v>
      </c>
      <c r="W68" s="4">
        <f t="shared" si="9"/>
        <v>68823.64</v>
      </c>
      <c r="X68" s="4">
        <v>5108.13</v>
      </c>
      <c r="Z68" s="3" t="s">
        <v>31</v>
      </c>
    </row>
    <row r="69" spans="1:26" ht="12.75" customHeight="1" x14ac:dyDescent="0.35">
      <c r="A69" s="3" t="s">
        <v>39</v>
      </c>
      <c r="B69" s="3">
        <v>202</v>
      </c>
      <c r="C69" s="11" t="s">
        <v>97</v>
      </c>
      <c r="D69" s="9">
        <v>44427</v>
      </c>
      <c r="E69" s="3"/>
      <c r="F69" s="3"/>
      <c r="G69" s="3"/>
      <c r="H69" s="4">
        <f t="shared" si="10"/>
        <v>17.590851788756389</v>
      </c>
      <c r="I69" s="10">
        <v>1761</v>
      </c>
      <c r="J69" s="10">
        <v>30977.49</v>
      </c>
      <c r="K69" s="38"/>
      <c r="L69" s="10">
        <v>201</v>
      </c>
      <c r="M69" s="10">
        <v>5279.24</v>
      </c>
      <c r="N69" s="10">
        <v>2050.71</v>
      </c>
      <c r="O69" s="34"/>
      <c r="P69" s="4">
        <f t="shared" si="6"/>
        <v>1962</v>
      </c>
      <c r="Q69" s="4">
        <f t="shared" si="7"/>
        <v>38307.440000000002</v>
      </c>
      <c r="R69" s="34"/>
      <c r="S69" s="4">
        <v>296</v>
      </c>
      <c r="T69" s="4">
        <v>5203</v>
      </c>
      <c r="U69" s="32"/>
      <c r="V69" s="4">
        <f t="shared" si="8"/>
        <v>2258</v>
      </c>
      <c r="W69" s="4">
        <f t="shared" si="9"/>
        <v>43510.44</v>
      </c>
      <c r="X69" s="4">
        <v>3165.6899999999996</v>
      </c>
      <c r="Z69" s="3" t="s">
        <v>31</v>
      </c>
    </row>
    <row r="70" spans="1:26" ht="12.75" customHeight="1" x14ac:dyDescent="0.35">
      <c r="A70" s="3" t="s">
        <v>41</v>
      </c>
      <c r="B70" s="3">
        <v>203</v>
      </c>
      <c r="C70" s="11" t="s">
        <v>98</v>
      </c>
      <c r="D70" s="9">
        <v>44427</v>
      </c>
      <c r="E70" s="3"/>
      <c r="F70" s="3"/>
      <c r="G70" s="3"/>
      <c r="H70" s="4">
        <f t="shared" si="10"/>
        <v>23.605915795119337</v>
      </c>
      <c r="I70" s="10">
        <v>1864.5</v>
      </c>
      <c r="J70" s="10">
        <v>44013.23</v>
      </c>
      <c r="K70" s="38"/>
      <c r="L70" s="10">
        <v>80</v>
      </c>
      <c r="M70" s="10">
        <v>2815.38</v>
      </c>
      <c r="N70" s="10">
        <v>2608.58</v>
      </c>
      <c r="O70" s="34"/>
      <c r="P70" s="4">
        <f t="shared" si="6"/>
        <v>1944.5</v>
      </c>
      <c r="Q70" s="4">
        <f t="shared" si="7"/>
        <v>49437.19</v>
      </c>
      <c r="R70" s="34"/>
      <c r="S70" s="4">
        <v>215.5</v>
      </c>
      <c r="T70" s="4">
        <v>5431.3999999999942</v>
      </c>
      <c r="U70" s="32"/>
      <c r="V70" s="4">
        <f t="shared" si="8"/>
        <v>2160</v>
      </c>
      <c r="W70" s="4">
        <f t="shared" si="9"/>
        <v>54868.59</v>
      </c>
      <c r="X70" s="4">
        <v>4197.46</v>
      </c>
      <c r="Z70" s="3" t="s">
        <v>43</v>
      </c>
    </row>
    <row r="71" spans="1:26" ht="12.75" customHeight="1" x14ac:dyDescent="0.35">
      <c r="A71" s="3" t="s">
        <v>68</v>
      </c>
      <c r="B71" s="3">
        <v>204</v>
      </c>
      <c r="C71" s="11" t="s">
        <v>99</v>
      </c>
      <c r="D71" s="9">
        <v>44452</v>
      </c>
      <c r="E71" s="3"/>
      <c r="F71" s="3"/>
      <c r="G71" s="3"/>
      <c r="H71" s="4">
        <f t="shared" si="10"/>
        <v>18.773412784398701</v>
      </c>
      <c r="I71" s="10">
        <v>1846</v>
      </c>
      <c r="J71" s="10">
        <v>34655.72</v>
      </c>
      <c r="K71" s="38"/>
      <c r="L71" s="10">
        <v>290.5</v>
      </c>
      <c r="M71" s="10">
        <v>8182.92</v>
      </c>
      <c r="N71" s="10">
        <v>2377.08</v>
      </c>
      <c r="O71" s="34"/>
      <c r="P71" s="4">
        <f t="shared" si="6"/>
        <v>2136.5</v>
      </c>
      <c r="Q71" s="4">
        <f t="shared" si="7"/>
        <v>45215.72</v>
      </c>
      <c r="R71" s="34"/>
      <c r="S71" s="4">
        <v>234</v>
      </c>
      <c r="T71" s="4">
        <v>4410.68</v>
      </c>
      <c r="U71" s="32"/>
      <c r="V71" s="4">
        <f t="shared" si="8"/>
        <v>2370.5</v>
      </c>
      <c r="W71" s="4">
        <f t="shared" si="9"/>
        <v>49626.400000000001</v>
      </c>
      <c r="X71" s="4">
        <v>3633.58</v>
      </c>
      <c r="Z71" s="3" t="s">
        <v>31</v>
      </c>
    </row>
    <row r="72" spans="1:26" ht="12.75" customHeight="1" x14ac:dyDescent="0.35">
      <c r="A72" s="3" t="s">
        <v>68</v>
      </c>
      <c r="B72" s="3">
        <v>205</v>
      </c>
      <c r="C72" s="11" t="s">
        <v>99</v>
      </c>
      <c r="D72" s="9">
        <v>44470</v>
      </c>
      <c r="E72" s="3"/>
      <c r="F72" s="3"/>
      <c r="G72" s="3"/>
      <c r="H72" s="4">
        <f t="shared" si="10"/>
        <v>17.063945655250496</v>
      </c>
      <c r="I72" s="10">
        <v>1766.5</v>
      </c>
      <c r="J72" s="10">
        <v>30143.46</v>
      </c>
      <c r="K72" s="38"/>
      <c r="L72" s="10">
        <v>189.5</v>
      </c>
      <c r="M72" s="10">
        <v>4846.87</v>
      </c>
      <c r="N72" s="10">
        <v>2051.62</v>
      </c>
      <c r="O72" s="34"/>
      <c r="P72" s="4">
        <f t="shared" ref="P72:P91" si="11">+I72+L72</f>
        <v>1956</v>
      </c>
      <c r="Q72" s="4">
        <f t="shared" ref="Q72:Q91" si="12">+J72+M72+N72</f>
        <v>37041.950000000004</v>
      </c>
      <c r="R72" s="34"/>
      <c r="S72" s="4">
        <v>313.5</v>
      </c>
      <c r="T72" s="4">
        <v>5367.7999999999956</v>
      </c>
      <c r="U72" s="32"/>
      <c r="V72" s="4">
        <f t="shared" ref="V72:V91" si="13">+P72+S72</f>
        <v>2269.5</v>
      </c>
      <c r="W72" s="4">
        <f t="shared" ref="W72:W91" si="14">+Q72+T72</f>
        <v>42409.75</v>
      </c>
      <c r="X72" s="4">
        <v>3074.89</v>
      </c>
      <c r="Z72" s="3" t="s">
        <v>31</v>
      </c>
    </row>
    <row r="73" spans="1:26" ht="12.75" customHeight="1" x14ac:dyDescent="0.35">
      <c r="A73" s="3" t="s">
        <v>68</v>
      </c>
      <c r="B73" s="3">
        <v>206</v>
      </c>
      <c r="C73" s="11" t="s">
        <v>100</v>
      </c>
      <c r="D73" s="9">
        <v>44475</v>
      </c>
      <c r="E73" s="3"/>
      <c r="F73" s="3"/>
      <c r="G73" s="3"/>
      <c r="H73" s="4">
        <f t="shared" si="10"/>
        <v>17.046587191571945</v>
      </c>
      <c r="I73" s="10">
        <v>1803.5</v>
      </c>
      <c r="J73" s="10">
        <v>30743.52</v>
      </c>
      <c r="K73" s="38"/>
      <c r="L73" s="10">
        <v>178.5</v>
      </c>
      <c r="M73" s="10">
        <v>4563.09</v>
      </c>
      <c r="N73" s="10">
        <v>2009.05</v>
      </c>
      <c r="O73" s="34"/>
      <c r="P73" s="4">
        <f t="shared" si="11"/>
        <v>1982</v>
      </c>
      <c r="Q73" s="4">
        <f t="shared" si="12"/>
        <v>37315.660000000003</v>
      </c>
      <c r="R73" s="34"/>
      <c r="S73" s="4">
        <v>276.5</v>
      </c>
      <c r="T73" s="4">
        <v>4727.1999999999971</v>
      </c>
      <c r="U73" s="32"/>
      <c r="V73" s="4">
        <f t="shared" si="13"/>
        <v>2258.5</v>
      </c>
      <c r="W73" s="4">
        <f t="shared" si="14"/>
        <v>42042.86</v>
      </c>
      <c r="X73" s="4">
        <v>3053.38</v>
      </c>
      <c r="Z73" s="3" t="s">
        <v>31</v>
      </c>
    </row>
    <row r="74" spans="1:26" ht="12.75" customHeight="1" x14ac:dyDescent="0.35">
      <c r="A74" s="3" t="s">
        <v>54</v>
      </c>
      <c r="B74" s="3">
        <v>207</v>
      </c>
      <c r="C74" s="17" t="s">
        <v>94</v>
      </c>
      <c r="D74" s="18">
        <v>44508</v>
      </c>
      <c r="E74" s="18">
        <v>44716</v>
      </c>
      <c r="F74" s="16" t="s">
        <v>34</v>
      </c>
      <c r="G74" s="12" t="s">
        <v>35</v>
      </c>
      <c r="H74" s="4">
        <f t="shared" si="10"/>
        <v>15.933735239279056</v>
      </c>
      <c r="I74" s="10">
        <v>804.5</v>
      </c>
      <c r="J74" s="10">
        <v>12818.69</v>
      </c>
      <c r="K74" s="38"/>
      <c r="L74" s="10">
        <v>51.5</v>
      </c>
      <c r="M74" s="10">
        <v>1230.8499999999999</v>
      </c>
      <c r="N74" s="10">
        <v>0</v>
      </c>
      <c r="O74" s="34"/>
      <c r="P74" s="4">
        <f t="shared" si="11"/>
        <v>856</v>
      </c>
      <c r="Q74" s="4">
        <f t="shared" si="12"/>
        <v>14049.54</v>
      </c>
      <c r="R74" s="34"/>
      <c r="S74" s="4">
        <v>152.17999999999995</v>
      </c>
      <c r="T74" s="4">
        <v>2424.66</v>
      </c>
      <c r="U74" s="32"/>
      <c r="V74" s="4">
        <f t="shared" si="13"/>
        <v>1008.18</v>
      </c>
      <c r="W74" s="4">
        <f t="shared" si="14"/>
        <v>16474.2</v>
      </c>
      <c r="X74" s="4">
        <v>1260.29</v>
      </c>
      <c r="Z74" s="3" t="s">
        <v>49</v>
      </c>
    </row>
    <row r="75" spans="1:26" ht="12.75" customHeight="1" x14ac:dyDescent="0.35">
      <c r="A75" s="3" t="s">
        <v>29</v>
      </c>
      <c r="B75" s="3">
        <v>208</v>
      </c>
      <c r="C75" s="11" t="s">
        <v>101</v>
      </c>
      <c r="D75" s="9">
        <v>44508</v>
      </c>
      <c r="E75" s="3"/>
      <c r="F75" s="3"/>
      <c r="G75" s="3"/>
      <c r="H75" s="4">
        <f t="shared" si="10"/>
        <v>25.637457135320499</v>
      </c>
      <c r="I75" s="10">
        <v>1895.5</v>
      </c>
      <c r="J75" s="10">
        <v>48595.8</v>
      </c>
      <c r="K75" s="38"/>
      <c r="L75" s="10"/>
      <c r="M75" s="10"/>
      <c r="N75" s="10">
        <v>2667.79</v>
      </c>
      <c r="O75" s="34"/>
      <c r="P75" s="4">
        <f t="shared" si="11"/>
        <v>1895.5</v>
      </c>
      <c r="Q75" s="4">
        <f t="shared" si="12"/>
        <v>51263.590000000004</v>
      </c>
      <c r="R75" s="34"/>
      <c r="S75" s="4">
        <v>184.5</v>
      </c>
      <c r="T75" s="4">
        <v>4790.0299999999988</v>
      </c>
      <c r="U75" s="32"/>
      <c r="V75" s="4">
        <f t="shared" si="13"/>
        <v>2080</v>
      </c>
      <c r="W75" s="4">
        <f t="shared" si="14"/>
        <v>56053.62</v>
      </c>
      <c r="X75" s="4">
        <v>4288.1400000000003</v>
      </c>
      <c r="Z75" s="3" t="s">
        <v>31</v>
      </c>
    </row>
    <row r="76" spans="1:26" ht="12.75" customHeight="1" x14ac:dyDescent="0.35">
      <c r="A76" s="3" t="s">
        <v>68</v>
      </c>
      <c r="B76" s="3">
        <v>209</v>
      </c>
      <c r="C76" s="11" t="s">
        <v>100</v>
      </c>
      <c r="D76" s="9">
        <v>44557</v>
      </c>
      <c r="E76" s="3"/>
      <c r="F76" s="3"/>
      <c r="G76" s="3"/>
      <c r="H76" s="4">
        <f t="shared" si="10"/>
        <v>17</v>
      </c>
      <c r="I76" s="10">
        <v>1880</v>
      </c>
      <c r="J76" s="10">
        <v>31960</v>
      </c>
      <c r="K76" s="38"/>
      <c r="L76" s="10">
        <v>225</v>
      </c>
      <c r="M76" s="10">
        <v>5737.5</v>
      </c>
      <c r="N76" s="10">
        <v>2034.48</v>
      </c>
      <c r="O76" s="34"/>
      <c r="P76" s="4">
        <f t="shared" si="11"/>
        <v>2105</v>
      </c>
      <c r="Q76" s="4">
        <f t="shared" si="12"/>
        <v>39731.980000000003</v>
      </c>
      <c r="R76" s="34"/>
      <c r="S76" s="4">
        <v>200</v>
      </c>
      <c r="T76" s="4">
        <v>3413.1999999999971</v>
      </c>
      <c r="U76" s="32"/>
      <c r="V76" s="4">
        <f t="shared" si="13"/>
        <v>2305</v>
      </c>
      <c r="W76" s="4">
        <f t="shared" si="14"/>
        <v>43145.18</v>
      </c>
      <c r="X76" s="4">
        <v>3137.7</v>
      </c>
      <c r="Z76" s="3" t="s">
        <v>31</v>
      </c>
    </row>
    <row r="77" spans="1:26" ht="12.75" customHeight="1" x14ac:dyDescent="0.35">
      <c r="A77" s="3" t="s">
        <v>68</v>
      </c>
      <c r="B77" s="3">
        <v>210</v>
      </c>
      <c r="C77" s="11" t="s">
        <v>100</v>
      </c>
      <c r="D77" s="9">
        <v>44620</v>
      </c>
      <c r="E77" s="3"/>
      <c r="F77" s="3"/>
      <c r="G77" s="3"/>
      <c r="H77" s="4">
        <f t="shared" si="10"/>
        <v>17.5</v>
      </c>
      <c r="I77" s="10">
        <v>1562</v>
      </c>
      <c r="J77" s="10">
        <v>27335</v>
      </c>
      <c r="K77" s="38"/>
      <c r="L77" s="10">
        <v>117.5</v>
      </c>
      <c r="M77" s="10">
        <v>3084.44</v>
      </c>
      <c r="N77" s="10">
        <v>1651.35</v>
      </c>
      <c r="O77" s="34"/>
      <c r="P77" s="4">
        <f t="shared" si="11"/>
        <v>1679.5</v>
      </c>
      <c r="Q77" s="4">
        <f t="shared" si="12"/>
        <v>32070.789999999997</v>
      </c>
      <c r="R77" s="34"/>
      <c r="S77" s="4">
        <v>158</v>
      </c>
      <c r="T77" s="4">
        <v>2784.2000000000007</v>
      </c>
      <c r="U77" s="32"/>
      <c r="V77" s="4">
        <f t="shared" si="13"/>
        <v>1837.5</v>
      </c>
      <c r="W77" s="4">
        <f t="shared" si="14"/>
        <v>34854.99</v>
      </c>
      <c r="X77" s="4">
        <v>2530.6400000000003</v>
      </c>
      <c r="Z77" s="3" t="s">
        <v>31</v>
      </c>
    </row>
    <row r="78" spans="1:26" ht="12.75" customHeight="1" x14ac:dyDescent="0.35">
      <c r="A78" s="3" t="s">
        <v>68</v>
      </c>
      <c r="B78" s="3">
        <v>211</v>
      </c>
      <c r="C78" s="11" t="s">
        <v>100</v>
      </c>
      <c r="D78" s="9">
        <v>44620</v>
      </c>
      <c r="E78" s="3"/>
      <c r="F78" s="3"/>
      <c r="G78" s="3"/>
      <c r="H78" s="4">
        <f t="shared" si="10"/>
        <v>17.5</v>
      </c>
      <c r="I78" s="10">
        <v>1574.5</v>
      </c>
      <c r="J78" s="10">
        <v>27553.75</v>
      </c>
      <c r="K78" s="38"/>
      <c r="L78" s="10">
        <v>133.5</v>
      </c>
      <c r="M78" s="10">
        <v>3504.46</v>
      </c>
      <c r="N78" s="10">
        <v>1669.07</v>
      </c>
      <c r="O78" s="34"/>
      <c r="P78" s="4">
        <f t="shared" si="11"/>
        <v>1708</v>
      </c>
      <c r="Q78" s="4">
        <f t="shared" si="12"/>
        <v>32727.279999999999</v>
      </c>
      <c r="R78" s="34"/>
      <c r="S78" s="4">
        <v>145.5</v>
      </c>
      <c r="T78" s="4">
        <v>2565.4500000000044</v>
      </c>
      <c r="U78" s="32"/>
      <c r="V78" s="4">
        <f t="shared" si="13"/>
        <v>1853.5</v>
      </c>
      <c r="W78" s="4">
        <f t="shared" si="14"/>
        <v>35292.730000000003</v>
      </c>
      <c r="X78" s="4">
        <v>2569.13</v>
      </c>
      <c r="Z78" s="3" t="s">
        <v>31</v>
      </c>
    </row>
    <row r="79" spans="1:26" ht="12.75" customHeight="1" x14ac:dyDescent="0.35">
      <c r="A79" s="3" t="s">
        <v>47</v>
      </c>
      <c r="B79" s="3">
        <v>212</v>
      </c>
      <c r="C79" s="17" t="s">
        <v>94</v>
      </c>
      <c r="D79" s="18">
        <v>44627</v>
      </c>
      <c r="E79" s="18">
        <v>44898</v>
      </c>
      <c r="F79" s="16" t="s">
        <v>85</v>
      </c>
      <c r="G79" s="16" t="s">
        <v>102</v>
      </c>
      <c r="H79" s="4">
        <f t="shared" si="10"/>
        <v>16.753264604810997</v>
      </c>
      <c r="I79" s="10">
        <v>1309.5</v>
      </c>
      <c r="J79" s="10">
        <v>21938.400000000001</v>
      </c>
      <c r="K79" s="38"/>
      <c r="L79" s="10">
        <v>106.5</v>
      </c>
      <c r="M79" s="10">
        <v>2685.11</v>
      </c>
      <c r="N79" s="10">
        <v>1496.89</v>
      </c>
      <c r="O79" s="34"/>
      <c r="P79" s="4">
        <f t="shared" si="11"/>
        <v>1416</v>
      </c>
      <c r="Q79" s="4">
        <f t="shared" si="12"/>
        <v>26120.400000000001</v>
      </c>
      <c r="R79" s="34"/>
      <c r="S79" s="4">
        <v>211.44000000000005</v>
      </c>
      <c r="T79" s="4">
        <v>3596.3299999999981</v>
      </c>
      <c r="U79" s="32"/>
      <c r="V79" s="4">
        <f t="shared" si="13"/>
        <v>1627.44</v>
      </c>
      <c r="W79" s="4">
        <f t="shared" si="14"/>
        <v>29716.73</v>
      </c>
      <c r="X79" s="4">
        <v>2151.1800000000003</v>
      </c>
      <c r="Z79" s="3" t="s">
        <v>49</v>
      </c>
    </row>
    <row r="80" spans="1:26" ht="12.75" customHeight="1" x14ac:dyDescent="0.35">
      <c r="A80" s="3" t="s">
        <v>39</v>
      </c>
      <c r="B80" s="3">
        <v>213</v>
      </c>
      <c r="C80" s="11" t="s">
        <v>84</v>
      </c>
      <c r="D80" s="9">
        <v>44634</v>
      </c>
      <c r="E80" s="3"/>
      <c r="F80" s="3"/>
      <c r="G80" s="3"/>
      <c r="H80" s="4">
        <f t="shared" si="10"/>
        <v>20.346774193548388</v>
      </c>
      <c r="I80" s="10">
        <v>1488</v>
      </c>
      <c r="J80" s="10">
        <v>30276</v>
      </c>
      <c r="K80" s="38"/>
      <c r="L80" s="10">
        <v>225.5</v>
      </c>
      <c r="M80" s="10">
        <v>6865.99</v>
      </c>
      <c r="N80" s="10">
        <v>1981.77</v>
      </c>
      <c r="O80" s="34"/>
      <c r="P80" s="4">
        <f t="shared" si="11"/>
        <v>1713.5</v>
      </c>
      <c r="Q80" s="4">
        <f t="shared" si="12"/>
        <v>39123.759999999995</v>
      </c>
      <c r="R80" s="34"/>
      <c r="S80" s="4">
        <v>152</v>
      </c>
      <c r="T80" s="4">
        <v>3121.2800000000061</v>
      </c>
      <c r="U80" s="32"/>
      <c r="V80" s="4">
        <f t="shared" si="13"/>
        <v>1865.5</v>
      </c>
      <c r="W80" s="4">
        <f t="shared" si="14"/>
        <v>42245.04</v>
      </c>
      <c r="X80" s="4">
        <v>3231.73</v>
      </c>
      <c r="Z80" s="3" t="s">
        <v>31</v>
      </c>
    </row>
    <row r="81" spans="1:26" ht="12.75" customHeight="1" x14ac:dyDescent="0.35">
      <c r="A81" s="3" t="s">
        <v>32</v>
      </c>
      <c r="B81" s="3">
        <v>214</v>
      </c>
      <c r="C81" s="11" t="s">
        <v>103</v>
      </c>
      <c r="D81" s="9">
        <v>44655</v>
      </c>
      <c r="E81" s="16"/>
      <c r="F81" s="16"/>
      <c r="G81" s="16"/>
      <c r="H81" s="4">
        <f t="shared" si="10"/>
        <v>76.922585604472403</v>
      </c>
      <c r="I81" s="10">
        <v>1431</v>
      </c>
      <c r="J81" s="10">
        <v>110076.22</v>
      </c>
      <c r="K81" s="38"/>
      <c r="L81" s="10"/>
      <c r="M81" s="10"/>
      <c r="N81" s="10">
        <v>5846.12</v>
      </c>
      <c r="O81" s="34"/>
      <c r="P81" s="4">
        <f t="shared" si="11"/>
        <v>1431</v>
      </c>
      <c r="Q81" s="4">
        <f t="shared" si="12"/>
        <v>115922.34</v>
      </c>
      <c r="R81" s="34"/>
      <c r="S81" s="4">
        <v>89</v>
      </c>
      <c r="T81" s="4">
        <v>7167.0800000000017</v>
      </c>
      <c r="U81" s="32"/>
      <c r="V81" s="4">
        <f t="shared" si="13"/>
        <v>1520</v>
      </c>
      <c r="W81" s="4">
        <f t="shared" si="14"/>
        <v>123089.42</v>
      </c>
      <c r="X81" s="4">
        <v>9147.93</v>
      </c>
      <c r="Z81" s="3" t="s">
        <v>36</v>
      </c>
    </row>
    <row r="82" spans="1:26" ht="12.75" customHeight="1" x14ac:dyDescent="0.35">
      <c r="A82" s="3" t="s">
        <v>68</v>
      </c>
      <c r="B82" s="3">
        <v>215</v>
      </c>
      <c r="C82" s="11" t="s">
        <v>104</v>
      </c>
      <c r="D82" s="9">
        <v>44669</v>
      </c>
      <c r="E82" s="3"/>
      <c r="F82" s="3"/>
      <c r="G82" s="3"/>
      <c r="H82" s="4">
        <f t="shared" si="10"/>
        <v>18.5</v>
      </c>
      <c r="I82" s="10">
        <v>1317.5</v>
      </c>
      <c r="J82" s="10">
        <v>24373.75</v>
      </c>
      <c r="K82" s="38"/>
      <c r="L82" s="10">
        <v>118</v>
      </c>
      <c r="M82" s="10">
        <v>3274.55</v>
      </c>
      <c r="N82" s="10">
        <v>1476.3</v>
      </c>
      <c r="O82" s="34"/>
      <c r="P82" s="4">
        <f t="shared" si="11"/>
        <v>1435.5</v>
      </c>
      <c r="Q82" s="4">
        <f t="shared" si="12"/>
        <v>29124.6</v>
      </c>
      <c r="R82" s="34"/>
      <c r="S82" s="4">
        <v>122.5</v>
      </c>
      <c r="T82" s="4">
        <v>2284.1700000000019</v>
      </c>
      <c r="U82" s="32"/>
      <c r="V82" s="4">
        <f t="shared" si="13"/>
        <v>1558</v>
      </c>
      <c r="W82" s="4">
        <f t="shared" si="14"/>
        <v>31408.77</v>
      </c>
      <c r="X82" s="4">
        <v>2294.19</v>
      </c>
      <c r="Z82" s="3" t="s">
        <v>31</v>
      </c>
    </row>
    <row r="83" spans="1:26" ht="12.75" customHeight="1" x14ac:dyDescent="0.35">
      <c r="A83" s="3" t="s">
        <v>41</v>
      </c>
      <c r="B83" s="3">
        <v>216</v>
      </c>
      <c r="C83" s="11" t="s">
        <v>61</v>
      </c>
      <c r="D83" s="9">
        <v>44676</v>
      </c>
      <c r="E83" s="3"/>
      <c r="F83" s="3"/>
      <c r="G83" s="3"/>
      <c r="H83" s="4">
        <f t="shared" si="10"/>
        <v>22.750055732484075</v>
      </c>
      <c r="I83" s="10">
        <v>1256</v>
      </c>
      <c r="J83" s="10">
        <v>28574.07</v>
      </c>
      <c r="K83" s="38"/>
      <c r="L83" s="10">
        <v>8</v>
      </c>
      <c r="M83" s="10">
        <v>273.02</v>
      </c>
      <c r="N83" s="10">
        <v>1603.59</v>
      </c>
      <c r="O83" s="34"/>
      <c r="P83" s="4">
        <f t="shared" si="11"/>
        <v>1264</v>
      </c>
      <c r="Q83" s="4">
        <f t="shared" si="12"/>
        <v>30450.68</v>
      </c>
      <c r="R83" s="34"/>
      <c r="S83" s="4">
        <v>144</v>
      </c>
      <c r="T83" s="4">
        <v>3305.4499999999971</v>
      </c>
      <c r="U83" s="32"/>
      <c r="V83" s="4">
        <f t="shared" si="13"/>
        <v>1408</v>
      </c>
      <c r="W83" s="4">
        <f t="shared" si="14"/>
        <v>33756.129999999997</v>
      </c>
      <c r="X83" s="4">
        <v>2473.7200000000003</v>
      </c>
      <c r="Z83" s="3" t="s">
        <v>43</v>
      </c>
    </row>
    <row r="84" spans="1:26" ht="12.75" customHeight="1" x14ac:dyDescent="0.35">
      <c r="A84" s="3" t="s">
        <v>47</v>
      </c>
      <c r="B84" s="3">
        <v>217</v>
      </c>
      <c r="C84" s="17" t="s">
        <v>94</v>
      </c>
      <c r="D84" s="18">
        <v>44690</v>
      </c>
      <c r="E84" s="16"/>
      <c r="F84" s="16"/>
      <c r="G84" s="16"/>
      <c r="H84" s="4">
        <f t="shared" si="10"/>
        <v>15</v>
      </c>
      <c r="I84" s="10">
        <v>1165.5</v>
      </c>
      <c r="J84" s="10">
        <v>17482.5</v>
      </c>
      <c r="K84" s="38"/>
      <c r="L84" s="10">
        <v>89</v>
      </c>
      <c r="M84" s="10">
        <v>2002.5</v>
      </c>
      <c r="N84" s="10">
        <v>1069.69</v>
      </c>
      <c r="O84" s="34"/>
      <c r="P84" s="4">
        <f t="shared" si="11"/>
        <v>1254.5</v>
      </c>
      <c r="Q84" s="4">
        <f t="shared" si="12"/>
        <v>20554.689999999999</v>
      </c>
      <c r="R84" s="34"/>
      <c r="S84" s="4">
        <v>138.5</v>
      </c>
      <c r="T84" s="4">
        <v>2085.34</v>
      </c>
      <c r="U84" s="32"/>
      <c r="V84" s="4">
        <f t="shared" si="13"/>
        <v>1393</v>
      </c>
      <c r="W84" s="4">
        <f t="shared" si="14"/>
        <v>22640.03</v>
      </c>
      <c r="X84" s="4">
        <v>1636.98</v>
      </c>
      <c r="Z84" s="3" t="s">
        <v>49</v>
      </c>
    </row>
    <row r="85" spans="1:26" ht="12.75" customHeight="1" x14ac:dyDescent="0.35">
      <c r="A85" s="3" t="s">
        <v>29</v>
      </c>
      <c r="B85" s="3">
        <v>218</v>
      </c>
      <c r="C85" s="11" t="s">
        <v>60</v>
      </c>
      <c r="D85" s="9">
        <v>44743</v>
      </c>
      <c r="E85" s="3"/>
      <c r="F85" s="3"/>
      <c r="G85" s="3"/>
      <c r="H85" s="4">
        <f t="shared" si="10"/>
        <v>23</v>
      </c>
      <c r="I85" s="10">
        <v>867.5</v>
      </c>
      <c r="J85" s="10">
        <v>19952.5</v>
      </c>
      <c r="K85" s="38"/>
      <c r="L85" s="10">
        <v>17.5</v>
      </c>
      <c r="M85" s="10">
        <v>603.75</v>
      </c>
      <c r="N85" s="10">
        <v>1112.3399999999999</v>
      </c>
      <c r="O85" s="34"/>
      <c r="P85" s="4">
        <f t="shared" si="11"/>
        <v>885</v>
      </c>
      <c r="Q85" s="4">
        <f t="shared" si="12"/>
        <v>21668.59</v>
      </c>
      <c r="R85" s="34"/>
      <c r="S85" s="4">
        <v>76.5</v>
      </c>
      <c r="T85" s="4">
        <v>1773.2999999999993</v>
      </c>
      <c r="U85" s="32"/>
      <c r="V85" s="4">
        <f t="shared" si="13"/>
        <v>961.5</v>
      </c>
      <c r="W85" s="4">
        <f t="shared" si="14"/>
        <v>23441.89</v>
      </c>
      <c r="X85" s="4">
        <v>1725.44</v>
      </c>
      <c r="Z85" s="3" t="s">
        <v>31</v>
      </c>
    </row>
    <row r="86" spans="1:26" ht="12.75" customHeight="1" x14ac:dyDescent="0.35">
      <c r="A86" s="3" t="s">
        <v>39</v>
      </c>
      <c r="B86" s="3">
        <v>219</v>
      </c>
      <c r="C86" s="11" t="s">
        <v>84</v>
      </c>
      <c r="D86" s="9">
        <v>44743</v>
      </c>
      <c r="E86" s="3"/>
      <c r="F86" s="3"/>
      <c r="G86" s="3"/>
      <c r="H86" s="4">
        <f t="shared" si="10"/>
        <v>18.48</v>
      </c>
      <c r="I86" s="10">
        <v>944</v>
      </c>
      <c r="J86" s="10">
        <v>17445.12</v>
      </c>
      <c r="K86" s="38"/>
      <c r="L86" s="10">
        <v>91</v>
      </c>
      <c r="M86" s="10">
        <v>2522.52</v>
      </c>
      <c r="N86" s="10">
        <v>1047.1199999999999</v>
      </c>
      <c r="O86" s="34"/>
      <c r="P86" s="4">
        <f t="shared" si="11"/>
        <v>1035</v>
      </c>
      <c r="Q86" s="4">
        <f t="shared" si="12"/>
        <v>21014.76</v>
      </c>
      <c r="R86" s="34"/>
      <c r="S86" s="4">
        <v>64</v>
      </c>
      <c r="T86" s="4">
        <v>1189.7200000000012</v>
      </c>
      <c r="U86" s="32"/>
      <c r="V86" s="4">
        <f t="shared" si="13"/>
        <v>1099</v>
      </c>
      <c r="W86" s="4">
        <f t="shared" si="14"/>
        <v>22204.48</v>
      </c>
      <c r="X86" s="4">
        <v>1630.7800000000002</v>
      </c>
      <c r="Z86" s="3" t="s">
        <v>31</v>
      </c>
    </row>
    <row r="87" spans="1:26" ht="12.75" customHeight="1" x14ac:dyDescent="0.35">
      <c r="A87" s="3" t="s">
        <v>54</v>
      </c>
      <c r="B87" s="3">
        <v>220</v>
      </c>
      <c r="C87" s="17" t="s">
        <v>105</v>
      </c>
      <c r="D87" s="13">
        <v>44743</v>
      </c>
      <c r="E87" s="13">
        <v>44755</v>
      </c>
      <c r="F87" s="3" t="s">
        <v>85</v>
      </c>
      <c r="G87" s="3" t="s">
        <v>106</v>
      </c>
      <c r="H87" s="4">
        <f t="shared" si="10"/>
        <v>19</v>
      </c>
      <c r="I87" s="10">
        <v>56</v>
      </c>
      <c r="J87" s="10">
        <v>1064</v>
      </c>
      <c r="K87" s="38"/>
      <c r="L87" s="10">
        <v>0</v>
      </c>
      <c r="M87" s="10">
        <v>0</v>
      </c>
      <c r="N87" s="10">
        <v>0</v>
      </c>
      <c r="O87" s="34"/>
      <c r="P87" s="4">
        <f t="shared" si="11"/>
        <v>56</v>
      </c>
      <c r="Q87" s="4">
        <f t="shared" si="12"/>
        <v>1064</v>
      </c>
      <c r="R87" s="34"/>
      <c r="S87" s="4">
        <v>11.709999999999994</v>
      </c>
      <c r="T87" s="4">
        <v>222.49</v>
      </c>
      <c r="U87" s="32"/>
      <c r="V87" s="4">
        <f t="shared" si="13"/>
        <v>67.709999999999994</v>
      </c>
      <c r="W87" s="4">
        <f t="shared" si="14"/>
        <v>1286.49</v>
      </c>
      <c r="X87" s="4">
        <v>98.41</v>
      </c>
      <c r="Z87" s="3" t="s">
        <v>49</v>
      </c>
    </row>
    <row r="88" spans="1:26" ht="12.75" customHeight="1" x14ac:dyDescent="0.35">
      <c r="A88" s="3" t="s">
        <v>68</v>
      </c>
      <c r="B88" s="3">
        <v>221</v>
      </c>
      <c r="C88" s="11" t="s">
        <v>100</v>
      </c>
      <c r="D88" s="9">
        <v>44767</v>
      </c>
      <c r="E88" s="3"/>
      <c r="F88" s="3"/>
      <c r="G88" s="3"/>
      <c r="H88" s="4">
        <f t="shared" si="10"/>
        <v>17</v>
      </c>
      <c r="I88" s="10">
        <v>824</v>
      </c>
      <c r="J88" s="10">
        <v>14008</v>
      </c>
      <c r="K88" s="38"/>
      <c r="L88" s="10">
        <v>91</v>
      </c>
      <c r="M88" s="10">
        <v>2320.5</v>
      </c>
      <c r="N88" s="10">
        <v>844.26</v>
      </c>
      <c r="O88" s="34"/>
      <c r="P88" s="4">
        <f t="shared" si="11"/>
        <v>915</v>
      </c>
      <c r="Q88" s="4">
        <f t="shared" si="12"/>
        <v>17172.759999999998</v>
      </c>
      <c r="R88" s="34"/>
      <c r="S88" s="4">
        <v>56</v>
      </c>
      <c r="T88" s="4">
        <v>957.5</v>
      </c>
      <c r="U88" s="32"/>
      <c r="V88" s="4">
        <f t="shared" si="13"/>
        <v>971</v>
      </c>
      <c r="W88" s="4">
        <f t="shared" si="14"/>
        <v>18130.259999999998</v>
      </c>
      <c r="X88" s="4">
        <v>1319.08</v>
      </c>
      <c r="Z88" s="3" t="s">
        <v>31</v>
      </c>
    </row>
    <row r="89" spans="1:26" ht="12.75" customHeight="1" x14ac:dyDescent="0.35">
      <c r="A89" s="3" t="s">
        <v>47</v>
      </c>
      <c r="B89" s="3">
        <v>222</v>
      </c>
      <c r="C89" s="17" t="s">
        <v>105</v>
      </c>
      <c r="D89" s="18">
        <v>44792</v>
      </c>
      <c r="E89" s="16"/>
      <c r="F89" s="16"/>
      <c r="G89" s="16"/>
      <c r="H89" s="4">
        <f t="shared" ref="H89:H91" si="15">+J89/I89</f>
        <v>17</v>
      </c>
      <c r="I89" s="10">
        <v>676.5</v>
      </c>
      <c r="J89" s="10">
        <v>11500.5</v>
      </c>
      <c r="K89" s="38"/>
      <c r="L89" s="10">
        <v>15.5</v>
      </c>
      <c r="M89" s="10">
        <v>395.25</v>
      </c>
      <c r="N89" s="10">
        <v>629.64</v>
      </c>
      <c r="O89" s="34"/>
      <c r="P89" s="4">
        <f t="shared" si="11"/>
        <v>692</v>
      </c>
      <c r="Q89" s="4">
        <f t="shared" si="12"/>
        <v>12525.39</v>
      </c>
      <c r="R89" s="34"/>
      <c r="S89" s="4">
        <v>51.5</v>
      </c>
      <c r="T89" s="4">
        <v>879.90000000000146</v>
      </c>
      <c r="U89" s="32"/>
      <c r="V89" s="4">
        <f t="shared" si="13"/>
        <v>743.5</v>
      </c>
      <c r="W89" s="4">
        <f t="shared" si="14"/>
        <v>13405.29</v>
      </c>
      <c r="X89" s="4">
        <v>1020.56</v>
      </c>
      <c r="Z89" s="3" t="s">
        <v>49</v>
      </c>
    </row>
    <row r="90" spans="1:26" ht="12.75" customHeight="1" x14ac:dyDescent="0.35">
      <c r="A90" s="3" t="s">
        <v>39</v>
      </c>
      <c r="B90" s="3">
        <v>223</v>
      </c>
      <c r="C90" s="11" t="s">
        <v>84</v>
      </c>
      <c r="D90" s="9">
        <v>44823</v>
      </c>
      <c r="E90" s="3"/>
      <c r="F90" s="3"/>
      <c r="G90" s="3"/>
      <c r="H90" s="4">
        <f t="shared" si="15"/>
        <v>18.48</v>
      </c>
      <c r="I90" s="10">
        <v>526.5</v>
      </c>
      <c r="J90" s="10">
        <v>9729.7199999999993</v>
      </c>
      <c r="K90" s="38"/>
      <c r="L90" s="10">
        <v>92.5</v>
      </c>
      <c r="M90" s="10">
        <v>2564.1</v>
      </c>
      <c r="N90" s="10">
        <v>604.76</v>
      </c>
      <c r="O90" s="34"/>
      <c r="P90" s="4">
        <f t="shared" si="11"/>
        <v>619</v>
      </c>
      <c r="Q90" s="4">
        <f t="shared" si="12"/>
        <v>12898.58</v>
      </c>
      <c r="R90" s="34"/>
      <c r="S90" s="4">
        <v>33.5</v>
      </c>
      <c r="T90" s="4">
        <v>623.28000000000065</v>
      </c>
      <c r="U90" s="32"/>
      <c r="V90" s="4">
        <f t="shared" si="13"/>
        <v>652.5</v>
      </c>
      <c r="W90" s="4">
        <f t="shared" si="14"/>
        <v>13521.86</v>
      </c>
      <c r="X90" s="4">
        <v>993.7</v>
      </c>
      <c r="Z90" s="3" t="s">
        <v>31</v>
      </c>
    </row>
    <row r="91" spans="1:26" ht="15" customHeight="1" x14ac:dyDescent="0.35">
      <c r="A91" s="3" t="s">
        <v>47</v>
      </c>
      <c r="B91" s="3">
        <v>224</v>
      </c>
      <c r="C91" s="17" t="s">
        <v>94</v>
      </c>
      <c r="D91" s="18">
        <v>44900</v>
      </c>
      <c r="E91" s="16"/>
      <c r="F91" s="16"/>
      <c r="G91" s="16"/>
      <c r="H91" s="4">
        <f t="shared" si="15"/>
        <v>16</v>
      </c>
      <c r="I91" s="40">
        <v>112</v>
      </c>
      <c r="J91" s="40">
        <v>1792</v>
      </c>
      <c r="K91" s="41"/>
      <c r="L91" s="40">
        <v>5.5</v>
      </c>
      <c r="M91" s="40">
        <v>132</v>
      </c>
      <c r="N91" s="40">
        <v>0</v>
      </c>
      <c r="O91" s="43"/>
      <c r="P91" s="39">
        <f t="shared" si="11"/>
        <v>117.5</v>
      </c>
      <c r="Q91" s="39">
        <f t="shared" si="12"/>
        <v>1924</v>
      </c>
      <c r="R91" s="43"/>
      <c r="S91" s="39">
        <v>8</v>
      </c>
      <c r="T91" s="39">
        <v>128</v>
      </c>
      <c r="U91" s="42"/>
      <c r="V91" s="39">
        <f t="shared" si="13"/>
        <v>125.5</v>
      </c>
      <c r="W91" s="39">
        <f t="shared" si="14"/>
        <v>2052</v>
      </c>
      <c r="X91" s="39">
        <v>156.97</v>
      </c>
      <c r="Z91" s="3" t="s">
        <v>49</v>
      </c>
    </row>
    <row r="92" spans="1:26" ht="14.25" customHeight="1" thickBot="1" x14ac:dyDescent="0.45">
      <c r="C92" s="19"/>
      <c r="G92" s="3" t="s">
        <v>107</v>
      </c>
      <c r="I92" s="45">
        <f t="shared" ref="I92:N92" si="16">SUM(I8:I91)</f>
        <v>126255.5</v>
      </c>
      <c r="J92" s="45">
        <f t="shared" si="16"/>
        <v>3688562.59</v>
      </c>
      <c r="K92" s="44"/>
      <c r="L92" s="45">
        <f t="shared" si="16"/>
        <v>10482.5</v>
      </c>
      <c r="M92" s="45">
        <f t="shared" si="16"/>
        <v>392483.46999999991</v>
      </c>
      <c r="N92" s="45">
        <f t="shared" si="16"/>
        <v>224824.99000000005</v>
      </c>
      <c r="O92" s="42"/>
      <c r="P92" s="45">
        <f>SUM(P8:P91)</f>
        <v>136738</v>
      </c>
      <c r="Q92" s="45">
        <f>SUM(Q8:Q91)</f>
        <v>4305871.049999998</v>
      </c>
      <c r="R92" s="42"/>
      <c r="S92" s="45">
        <f t="shared" ref="S92:X92" si="17">SUM(S8:S91)</f>
        <v>20669.710000000003</v>
      </c>
      <c r="T92" s="45">
        <f t="shared" si="17"/>
        <v>617929.05000000016</v>
      </c>
      <c r="U92" s="42"/>
      <c r="V92" s="45">
        <f t="shared" si="17"/>
        <v>157407.71</v>
      </c>
      <c r="W92" s="45">
        <f t="shared" si="17"/>
        <v>4923800.1000000024</v>
      </c>
      <c r="X92" s="45">
        <f t="shared" si="17"/>
        <v>361791.81000000006</v>
      </c>
    </row>
    <row r="93" spans="1:26" ht="12.75" customHeight="1" thickTop="1" x14ac:dyDescent="0.35">
      <c r="I93" s="40"/>
      <c r="J93" s="40"/>
      <c r="K93" s="41"/>
      <c r="L93" s="39"/>
      <c r="M93" s="39"/>
      <c r="N93" s="39"/>
      <c r="O93" s="42"/>
      <c r="P93" s="17"/>
      <c r="Q93" s="17"/>
      <c r="R93" s="17"/>
      <c r="S93" s="17"/>
      <c r="T93" s="17"/>
      <c r="U93" s="17"/>
      <c r="V93" s="17"/>
      <c r="W93" s="17"/>
      <c r="X93" s="39"/>
    </row>
    <row r="94" spans="1:26" ht="12.75" customHeight="1" x14ac:dyDescent="0.35">
      <c r="I94" s="10"/>
      <c r="J94" s="10"/>
      <c r="K94" s="38"/>
    </row>
    <row r="95" spans="1:26" ht="12.75" customHeight="1" x14ac:dyDescent="0.35">
      <c r="I95" s="10"/>
      <c r="J95" s="10"/>
      <c r="K95" s="38"/>
    </row>
    <row r="96" spans="1:26" ht="12.75" customHeight="1" x14ac:dyDescent="0.35">
      <c r="I96" s="10"/>
      <c r="J96" s="10"/>
      <c r="K96" s="38"/>
    </row>
    <row r="97" spans="9:11" ht="12.75" customHeight="1" x14ac:dyDescent="0.35">
      <c r="I97" s="10"/>
      <c r="J97" s="10"/>
      <c r="K97" s="38"/>
    </row>
    <row r="98" spans="9:11" ht="12.75" customHeight="1" x14ac:dyDescent="0.35">
      <c r="I98" s="10"/>
      <c r="J98" s="10"/>
      <c r="K98" s="38"/>
    </row>
    <row r="99" spans="9:11" ht="12.75" customHeight="1" x14ac:dyDescent="0.35">
      <c r="I99" s="10"/>
      <c r="J99" s="10"/>
      <c r="K99" s="38"/>
    </row>
    <row r="100" spans="9:11" ht="12.75" customHeight="1" x14ac:dyDescent="0.35">
      <c r="I100" s="10"/>
      <c r="J100" s="10"/>
      <c r="K100" s="38"/>
    </row>
    <row r="101" spans="9:11" ht="12.75" customHeight="1" x14ac:dyDescent="0.35">
      <c r="I101" s="10"/>
      <c r="J101" s="10"/>
      <c r="K101" s="38"/>
    </row>
    <row r="102" spans="9:11" ht="12.75" customHeight="1" x14ac:dyDescent="0.35">
      <c r="I102" s="10"/>
      <c r="J102" s="10"/>
      <c r="K102" s="38"/>
    </row>
    <row r="103" spans="9:11" ht="12.75" customHeight="1" x14ac:dyDescent="0.35"/>
  </sheetData>
  <sortState xmlns:xlrd2="http://schemas.microsoft.com/office/spreadsheetml/2017/richdata2" ref="A8:X91">
    <sortCondition ref="B8:B91"/>
  </sortState>
  <mergeCells count="5">
    <mergeCell ref="I5:J5"/>
    <mergeCell ref="L5:M5"/>
    <mergeCell ref="P5:Q5"/>
    <mergeCell ref="S5:T5"/>
    <mergeCell ref="V5:W5"/>
  </mergeCells>
  <pageMargins left="0" right="0" top="0" bottom="0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5936229-3322-45B9-9BD3-8DC3055FD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b3745-c80b-4d8d-8f4d-91599da31528"/>
    <ds:schemaRef ds:uri="91fd4a67-a72e-4b63-af64-fdd815d90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DB08D7-4C50-450F-A098-18EF1329C9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3EFA44-904D-4D80-AA96-5422F3F1F1C2}">
  <ds:schemaRefs>
    <ds:schemaRef ds:uri="http://schemas.microsoft.com/office/2006/metadata/properties"/>
    <ds:schemaRef ds:uri="http://schemas.microsoft.com/office/infopath/2007/PartnerControls"/>
    <ds:schemaRef ds:uri="91fd4a67-a72e-4b63-af64-fdd815d90962"/>
    <ds:schemaRef ds:uri="887b3745-c80b-4d8d-8f4d-91599da315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2022 Warren Employees</vt:lpstr>
      <vt:lpstr>'Year 2022 Warren Employees'!Print_Area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Earnings Report</dc:title>
  <dc:subject/>
  <dc:creator>Crystal Decisions</dc:creator>
  <cp:keywords/>
  <dc:description>Powered by Crystal</dc:description>
  <cp:lastModifiedBy>Robert Miller</cp:lastModifiedBy>
  <cp:revision/>
  <dcterms:created xsi:type="dcterms:W3CDTF">2024-04-24T14:46:18Z</dcterms:created>
  <dcterms:modified xsi:type="dcterms:W3CDTF">2024-05-03T14:26:07Z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</Properties>
</file>