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ser\OneDrive\Desktop\Rate Study\"/>
    </mc:Choice>
  </mc:AlternateContent>
  <xr:revisionPtr revIDLastSave="0" documentId="8_{563BA721-90F9-4B9B-BD03-16C9F31A835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32" i="1" l="1"/>
  <c r="T124" i="1"/>
  <c r="T111" i="1"/>
  <c r="T112" i="1"/>
  <c r="T72" i="1"/>
  <c r="S135" i="1"/>
  <c r="S73" i="1"/>
  <c r="S133" i="1"/>
  <c r="S125" i="1"/>
  <c r="S113" i="1"/>
  <c r="S99" i="1"/>
  <c r="S93" i="1"/>
  <c r="S83" i="1"/>
  <c r="S63" i="1"/>
  <c r="S37" i="1"/>
  <c r="S18" i="1"/>
  <c r="C133" i="1"/>
  <c r="C125" i="1"/>
  <c r="C113" i="1"/>
  <c r="C73" i="1"/>
  <c r="R123" i="1" l="1"/>
  <c r="T123" i="1" s="1"/>
  <c r="R92" i="1"/>
  <c r="T92" i="1" s="1"/>
  <c r="R82" i="1"/>
  <c r="T82" i="1" s="1"/>
  <c r="R68" i="1"/>
  <c r="T68" i="1" s="1"/>
  <c r="R69" i="1"/>
  <c r="T69" i="1" s="1"/>
  <c r="R70" i="1"/>
  <c r="T70" i="1" s="1"/>
  <c r="R71" i="1"/>
  <c r="T71" i="1" s="1"/>
  <c r="R67" i="1"/>
  <c r="Q133" i="1"/>
  <c r="Q125" i="1"/>
  <c r="Q113" i="1"/>
  <c r="Q99" i="1"/>
  <c r="Q93" i="1"/>
  <c r="Q83" i="1"/>
  <c r="Q73" i="1"/>
  <c r="Q63" i="1"/>
  <c r="Q37" i="1"/>
  <c r="Q18" i="1"/>
  <c r="Q135" i="1" s="1"/>
  <c r="G93" i="1"/>
  <c r="I93" i="1"/>
  <c r="K93" i="1"/>
  <c r="M93" i="1"/>
  <c r="O93" i="1"/>
  <c r="F93" i="1"/>
  <c r="G83" i="1"/>
  <c r="I83" i="1"/>
  <c r="J83" i="1"/>
  <c r="K83" i="1"/>
  <c r="M83" i="1"/>
  <c r="O83" i="1"/>
  <c r="F83" i="1"/>
  <c r="G73" i="1"/>
  <c r="I73" i="1"/>
  <c r="J73" i="1"/>
  <c r="K73" i="1"/>
  <c r="M73" i="1"/>
  <c r="O73" i="1"/>
  <c r="P73" i="1"/>
  <c r="F73" i="1"/>
  <c r="G125" i="1"/>
  <c r="I125" i="1"/>
  <c r="K125" i="1"/>
  <c r="M125" i="1"/>
  <c r="O125" i="1"/>
  <c r="F125" i="1"/>
  <c r="C93" i="1"/>
  <c r="C83" i="1"/>
  <c r="R73" i="1" l="1"/>
  <c r="T67" i="1"/>
  <c r="T73" i="1" s="1"/>
  <c r="O18" i="1"/>
  <c r="O135" i="1" s="1"/>
  <c r="O133" i="1"/>
  <c r="O113" i="1"/>
  <c r="P110" i="1"/>
  <c r="R110" i="1" s="1"/>
  <c r="T110" i="1" s="1"/>
  <c r="G99" i="1"/>
  <c r="I99" i="1"/>
  <c r="J99" i="1"/>
  <c r="K99" i="1"/>
  <c r="M99" i="1"/>
  <c r="N99" i="1"/>
  <c r="O99" i="1"/>
  <c r="F99" i="1"/>
  <c r="P98" i="1"/>
  <c r="R98" i="1" s="1"/>
  <c r="T98" i="1" s="1"/>
  <c r="P97" i="1"/>
  <c r="R97" i="1" s="1"/>
  <c r="O63" i="1"/>
  <c r="P35" i="1"/>
  <c r="R35" i="1" s="1"/>
  <c r="T35" i="1" s="1"/>
  <c r="P36" i="1"/>
  <c r="R36" i="1" s="1"/>
  <c r="T36" i="1" s="1"/>
  <c r="O37" i="1"/>
  <c r="C37" i="1"/>
  <c r="P99" i="1" l="1"/>
  <c r="T97" i="1"/>
  <c r="T99" i="1" s="1"/>
  <c r="R99" i="1"/>
  <c r="C99" i="1"/>
  <c r="M133" i="1" l="1"/>
  <c r="M113" i="1"/>
  <c r="M63" i="1"/>
  <c r="M37" i="1"/>
  <c r="M18" i="1"/>
  <c r="M135" i="1" l="1"/>
  <c r="K133" i="1" l="1"/>
  <c r="K113" i="1"/>
  <c r="L97" i="1"/>
  <c r="L99" i="1" s="1"/>
  <c r="L78" i="1"/>
  <c r="L79" i="1"/>
  <c r="N79" i="1" s="1"/>
  <c r="P79" i="1" s="1"/>
  <c r="R79" i="1" s="1"/>
  <c r="T79" i="1" s="1"/>
  <c r="L80" i="1"/>
  <c r="N80" i="1" s="1"/>
  <c r="P80" i="1" s="1"/>
  <c r="R80" i="1" s="1"/>
  <c r="T80" i="1" s="1"/>
  <c r="L81" i="1"/>
  <c r="N81" i="1" s="1"/>
  <c r="P81" i="1" s="1"/>
  <c r="R81" i="1" s="1"/>
  <c r="T81" i="1" s="1"/>
  <c r="L77" i="1"/>
  <c r="N77" i="1" s="1"/>
  <c r="P77" i="1" s="1"/>
  <c r="R77" i="1" s="1"/>
  <c r="T77" i="1" s="1"/>
  <c r="L68" i="1"/>
  <c r="L69" i="1"/>
  <c r="N69" i="1" s="1"/>
  <c r="L67" i="1"/>
  <c r="N67" i="1" s="1"/>
  <c r="K63" i="1"/>
  <c r="K37" i="1"/>
  <c r="K18" i="1"/>
  <c r="K135" i="1" l="1"/>
  <c r="N78" i="1"/>
  <c r="L83" i="1"/>
  <c r="N68" i="1"/>
  <c r="N73" i="1" s="1"/>
  <c r="L73" i="1"/>
  <c r="I133" i="1"/>
  <c r="J129" i="1"/>
  <c r="L129" i="1" s="1"/>
  <c r="N129" i="1" s="1"/>
  <c r="P129" i="1" s="1"/>
  <c r="R129" i="1" s="1"/>
  <c r="I113" i="1"/>
  <c r="T129" i="1" l="1"/>
  <c r="P78" i="1"/>
  <c r="N83" i="1"/>
  <c r="I63" i="1"/>
  <c r="I37" i="1"/>
  <c r="I18" i="1"/>
  <c r="I135" i="1" l="1"/>
  <c r="R78" i="1"/>
  <c r="P83" i="1"/>
  <c r="G133" i="1"/>
  <c r="F133" i="1"/>
  <c r="H130" i="1"/>
  <c r="J130" i="1" s="1"/>
  <c r="H131" i="1"/>
  <c r="J131" i="1" s="1"/>
  <c r="L131" i="1" s="1"/>
  <c r="N131" i="1" s="1"/>
  <c r="P131" i="1" s="1"/>
  <c r="R131" i="1" s="1"/>
  <c r="T131" i="1" s="1"/>
  <c r="H118" i="1"/>
  <c r="H119" i="1"/>
  <c r="J119" i="1" s="1"/>
  <c r="L119" i="1" s="1"/>
  <c r="N119" i="1" s="1"/>
  <c r="P119" i="1" s="1"/>
  <c r="R119" i="1" s="1"/>
  <c r="T119" i="1" s="1"/>
  <c r="H120" i="1"/>
  <c r="J120" i="1" s="1"/>
  <c r="L120" i="1" s="1"/>
  <c r="N120" i="1" s="1"/>
  <c r="P120" i="1" s="1"/>
  <c r="R120" i="1" s="1"/>
  <c r="T120" i="1" s="1"/>
  <c r="H121" i="1"/>
  <c r="J121" i="1" s="1"/>
  <c r="L121" i="1" s="1"/>
  <c r="N121" i="1" s="1"/>
  <c r="P121" i="1" s="1"/>
  <c r="R121" i="1" s="1"/>
  <c r="T121" i="1" s="1"/>
  <c r="H122" i="1"/>
  <c r="J122" i="1" s="1"/>
  <c r="L122" i="1" s="1"/>
  <c r="N122" i="1" s="1"/>
  <c r="P122" i="1" s="1"/>
  <c r="R122" i="1" s="1"/>
  <c r="T122" i="1" s="1"/>
  <c r="H117" i="1"/>
  <c r="J117" i="1" s="1"/>
  <c r="L117" i="1" s="1"/>
  <c r="N117" i="1" s="1"/>
  <c r="P117" i="1" s="1"/>
  <c r="R117" i="1" s="1"/>
  <c r="G113" i="1"/>
  <c r="F113" i="1"/>
  <c r="H104" i="1"/>
  <c r="J104" i="1" s="1"/>
  <c r="H105" i="1"/>
  <c r="H106" i="1"/>
  <c r="J106" i="1" s="1"/>
  <c r="L106" i="1" s="1"/>
  <c r="N106" i="1" s="1"/>
  <c r="P106" i="1" s="1"/>
  <c r="R106" i="1" s="1"/>
  <c r="T106" i="1" s="1"/>
  <c r="H107" i="1"/>
  <c r="J107" i="1" s="1"/>
  <c r="L107" i="1" s="1"/>
  <c r="N107" i="1" s="1"/>
  <c r="P107" i="1" s="1"/>
  <c r="R107" i="1" s="1"/>
  <c r="T107" i="1" s="1"/>
  <c r="H108" i="1"/>
  <c r="J108" i="1" s="1"/>
  <c r="L108" i="1" s="1"/>
  <c r="N108" i="1" s="1"/>
  <c r="P108" i="1" s="1"/>
  <c r="R108" i="1" s="1"/>
  <c r="T108" i="1" s="1"/>
  <c r="H109" i="1"/>
  <c r="J109" i="1" s="1"/>
  <c r="L109" i="1" s="1"/>
  <c r="N109" i="1" s="1"/>
  <c r="P109" i="1" s="1"/>
  <c r="R109" i="1" s="1"/>
  <c r="T109" i="1" s="1"/>
  <c r="H103" i="1"/>
  <c r="J103" i="1" s="1"/>
  <c r="L103" i="1" s="1"/>
  <c r="N103" i="1" s="1"/>
  <c r="P103" i="1" s="1"/>
  <c r="R103" i="1" s="1"/>
  <c r="H97" i="1"/>
  <c r="H99" i="1" s="1"/>
  <c r="H88" i="1"/>
  <c r="H89" i="1"/>
  <c r="J89" i="1" s="1"/>
  <c r="L89" i="1" s="1"/>
  <c r="N89" i="1" s="1"/>
  <c r="P89" i="1" s="1"/>
  <c r="R89" i="1" s="1"/>
  <c r="T89" i="1" s="1"/>
  <c r="H90" i="1"/>
  <c r="J90" i="1" s="1"/>
  <c r="L90" i="1" s="1"/>
  <c r="N90" i="1" s="1"/>
  <c r="P90" i="1" s="1"/>
  <c r="R90" i="1" s="1"/>
  <c r="T90" i="1" s="1"/>
  <c r="H91" i="1"/>
  <c r="J91" i="1" s="1"/>
  <c r="L91" i="1" s="1"/>
  <c r="N91" i="1" s="1"/>
  <c r="P91" i="1" s="1"/>
  <c r="R91" i="1" s="1"/>
  <c r="T91" i="1" s="1"/>
  <c r="H87" i="1"/>
  <c r="J87" i="1" s="1"/>
  <c r="L87" i="1" s="1"/>
  <c r="N87" i="1" s="1"/>
  <c r="P87" i="1" s="1"/>
  <c r="R87" i="1" s="1"/>
  <c r="T87" i="1" s="1"/>
  <c r="H78" i="1"/>
  <c r="H79" i="1"/>
  <c r="H80" i="1"/>
  <c r="H81" i="1"/>
  <c r="H77" i="1"/>
  <c r="H68" i="1"/>
  <c r="H69" i="1"/>
  <c r="H67" i="1"/>
  <c r="H42" i="1"/>
  <c r="H43" i="1"/>
  <c r="J43" i="1" s="1"/>
  <c r="L43" i="1" s="1"/>
  <c r="N43" i="1" s="1"/>
  <c r="P43" i="1" s="1"/>
  <c r="R43" i="1" s="1"/>
  <c r="T43" i="1" s="1"/>
  <c r="H44" i="1"/>
  <c r="J44" i="1" s="1"/>
  <c r="L44" i="1" s="1"/>
  <c r="N44" i="1" s="1"/>
  <c r="P44" i="1" s="1"/>
  <c r="R44" i="1" s="1"/>
  <c r="T44" i="1" s="1"/>
  <c r="H45" i="1"/>
  <c r="J45" i="1" s="1"/>
  <c r="L45" i="1" s="1"/>
  <c r="N45" i="1" s="1"/>
  <c r="P45" i="1" s="1"/>
  <c r="R45" i="1" s="1"/>
  <c r="T45" i="1" s="1"/>
  <c r="H46" i="1"/>
  <c r="J46" i="1" s="1"/>
  <c r="L46" i="1" s="1"/>
  <c r="N46" i="1" s="1"/>
  <c r="P46" i="1" s="1"/>
  <c r="R46" i="1" s="1"/>
  <c r="T46" i="1" s="1"/>
  <c r="H47" i="1"/>
  <c r="J47" i="1" s="1"/>
  <c r="L47" i="1" s="1"/>
  <c r="N47" i="1" s="1"/>
  <c r="P47" i="1" s="1"/>
  <c r="R47" i="1" s="1"/>
  <c r="T47" i="1" s="1"/>
  <c r="H48" i="1"/>
  <c r="J48" i="1" s="1"/>
  <c r="L48" i="1" s="1"/>
  <c r="N48" i="1" s="1"/>
  <c r="P48" i="1" s="1"/>
  <c r="R48" i="1" s="1"/>
  <c r="T48" i="1" s="1"/>
  <c r="H49" i="1"/>
  <c r="J49" i="1" s="1"/>
  <c r="L49" i="1" s="1"/>
  <c r="N49" i="1" s="1"/>
  <c r="P49" i="1" s="1"/>
  <c r="R49" i="1" s="1"/>
  <c r="T49" i="1" s="1"/>
  <c r="H50" i="1"/>
  <c r="J50" i="1" s="1"/>
  <c r="L50" i="1" s="1"/>
  <c r="N50" i="1" s="1"/>
  <c r="P50" i="1" s="1"/>
  <c r="R50" i="1" s="1"/>
  <c r="T50" i="1" s="1"/>
  <c r="H51" i="1"/>
  <c r="J51" i="1" s="1"/>
  <c r="L51" i="1" s="1"/>
  <c r="N51" i="1" s="1"/>
  <c r="P51" i="1" s="1"/>
  <c r="R51" i="1" s="1"/>
  <c r="T51" i="1" s="1"/>
  <c r="H52" i="1"/>
  <c r="J52" i="1" s="1"/>
  <c r="L52" i="1" s="1"/>
  <c r="N52" i="1" s="1"/>
  <c r="P52" i="1" s="1"/>
  <c r="R52" i="1" s="1"/>
  <c r="T52" i="1" s="1"/>
  <c r="H53" i="1"/>
  <c r="J53" i="1" s="1"/>
  <c r="L53" i="1" s="1"/>
  <c r="N53" i="1" s="1"/>
  <c r="P53" i="1" s="1"/>
  <c r="R53" i="1" s="1"/>
  <c r="T53" i="1" s="1"/>
  <c r="H54" i="1"/>
  <c r="J54" i="1" s="1"/>
  <c r="L54" i="1" s="1"/>
  <c r="N54" i="1" s="1"/>
  <c r="P54" i="1" s="1"/>
  <c r="R54" i="1" s="1"/>
  <c r="T54" i="1" s="1"/>
  <c r="H55" i="1"/>
  <c r="J55" i="1" s="1"/>
  <c r="L55" i="1" s="1"/>
  <c r="N55" i="1" s="1"/>
  <c r="P55" i="1" s="1"/>
  <c r="R55" i="1" s="1"/>
  <c r="T55" i="1" s="1"/>
  <c r="H56" i="1"/>
  <c r="J56" i="1" s="1"/>
  <c r="L56" i="1" s="1"/>
  <c r="N56" i="1" s="1"/>
  <c r="P56" i="1" s="1"/>
  <c r="R56" i="1" s="1"/>
  <c r="T56" i="1" s="1"/>
  <c r="H57" i="1"/>
  <c r="J57" i="1" s="1"/>
  <c r="L57" i="1" s="1"/>
  <c r="N57" i="1" s="1"/>
  <c r="P57" i="1" s="1"/>
  <c r="R57" i="1" s="1"/>
  <c r="T57" i="1" s="1"/>
  <c r="H58" i="1"/>
  <c r="J58" i="1" s="1"/>
  <c r="L58" i="1" s="1"/>
  <c r="N58" i="1" s="1"/>
  <c r="P58" i="1" s="1"/>
  <c r="R58" i="1" s="1"/>
  <c r="T58" i="1" s="1"/>
  <c r="H59" i="1"/>
  <c r="J59" i="1" s="1"/>
  <c r="L59" i="1" s="1"/>
  <c r="N59" i="1" s="1"/>
  <c r="P59" i="1" s="1"/>
  <c r="R59" i="1" s="1"/>
  <c r="T59" i="1" s="1"/>
  <c r="H60" i="1"/>
  <c r="J60" i="1" s="1"/>
  <c r="L60" i="1" s="1"/>
  <c r="N60" i="1" s="1"/>
  <c r="P60" i="1" s="1"/>
  <c r="R60" i="1" s="1"/>
  <c r="T60" i="1" s="1"/>
  <c r="H61" i="1"/>
  <c r="J61" i="1" s="1"/>
  <c r="L61" i="1" s="1"/>
  <c r="N61" i="1" s="1"/>
  <c r="P61" i="1" s="1"/>
  <c r="R61" i="1" s="1"/>
  <c r="T61" i="1" s="1"/>
  <c r="H62" i="1"/>
  <c r="J62" i="1" s="1"/>
  <c r="L62" i="1" s="1"/>
  <c r="N62" i="1" s="1"/>
  <c r="P62" i="1" s="1"/>
  <c r="R62" i="1" s="1"/>
  <c r="T62" i="1" s="1"/>
  <c r="H41" i="1"/>
  <c r="J41" i="1" s="1"/>
  <c r="L41" i="1" s="1"/>
  <c r="N41" i="1" s="1"/>
  <c r="P41" i="1" s="1"/>
  <c r="R41" i="1" s="1"/>
  <c r="T41" i="1" s="1"/>
  <c r="G63" i="1"/>
  <c r="F63" i="1"/>
  <c r="C63" i="1"/>
  <c r="G37" i="1"/>
  <c r="F37" i="1"/>
  <c r="H23" i="1"/>
  <c r="J23" i="1" s="1"/>
  <c r="H24" i="1"/>
  <c r="J24" i="1" s="1"/>
  <c r="L24" i="1" s="1"/>
  <c r="N24" i="1" s="1"/>
  <c r="P24" i="1" s="1"/>
  <c r="R24" i="1" s="1"/>
  <c r="T24" i="1" s="1"/>
  <c r="H25" i="1"/>
  <c r="J25" i="1" s="1"/>
  <c r="L25" i="1" s="1"/>
  <c r="N25" i="1" s="1"/>
  <c r="P25" i="1" s="1"/>
  <c r="R25" i="1" s="1"/>
  <c r="T25" i="1" s="1"/>
  <c r="H26" i="1"/>
  <c r="J26" i="1" s="1"/>
  <c r="L26" i="1" s="1"/>
  <c r="N26" i="1" s="1"/>
  <c r="P26" i="1" s="1"/>
  <c r="R26" i="1" s="1"/>
  <c r="T26" i="1" s="1"/>
  <c r="H27" i="1"/>
  <c r="J27" i="1" s="1"/>
  <c r="L27" i="1" s="1"/>
  <c r="N27" i="1" s="1"/>
  <c r="P27" i="1" s="1"/>
  <c r="R27" i="1" s="1"/>
  <c r="T27" i="1" s="1"/>
  <c r="H28" i="1"/>
  <c r="J28" i="1" s="1"/>
  <c r="L28" i="1" s="1"/>
  <c r="N28" i="1" s="1"/>
  <c r="P28" i="1" s="1"/>
  <c r="R28" i="1" s="1"/>
  <c r="T28" i="1" s="1"/>
  <c r="H29" i="1"/>
  <c r="J29" i="1" s="1"/>
  <c r="L29" i="1" s="1"/>
  <c r="N29" i="1" s="1"/>
  <c r="P29" i="1" s="1"/>
  <c r="R29" i="1" s="1"/>
  <c r="T29" i="1" s="1"/>
  <c r="H30" i="1"/>
  <c r="J30" i="1" s="1"/>
  <c r="L30" i="1" s="1"/>
  <c r="N30" i="1" s="1"/>
  <c r="P30" i="1" s="1"/>
  <c r="R30" i="1" s="1"/>
  <c r="T30" i="1" s="1"/>
  <c r="H31" i="1"/>
  <c r="J31" i="1" s="1"/>
  <c r="L31" i="1" s="1"/>
  <c r="N31" i="1" s="1"/>
  <c r="P31" i="1" s="1"/>
  <c r="R31" i="1" s="1"/>
  <c r="T31" i="1" s="1"/>
  <c r="H32" i="1"/>
  <c r="J32" i="1" s="1"/>
  <c r="L32" i="1" s="1"/>
  <c r="N32" i="1" s="1"/>
  <c r="P32" i="1" s="1"/>
  <c r="R32" i="1" s="1"/>
  <c r="T32" i="1" s="1"/>
  <c r="H33" i="1"/>
  <c r="J33" i="1" s="1"/>
  <c r="L33" i="1" s="1"/>
  <c r="N33" i="1" s="1"/>
  <c r="P33" i="1" s="1"/>
  <c r="R33" i="1" s="1"/>
  <c r="T33" i="1" s="1"/>
  <c r="H34" i="1"/>
  <c r="J34" i="1" s="1"/>
  <c r="L34" i="1" s="1"/>
  <c r="N34" i="1" s="1"/>
  <c r="P34" i="1" s="1"/>
  <c r="R34" i="1" s="1"/>
  <c r="T34" i="1" s="1"/>
  <c r="H22" i="1"/>
  <c r="J22" i="1" s="1"/>
  <c r="L22" i="1" s="1"/>
  <c r="N22" i="1" s="1"/>
  <c r="P22" i="1" s="1"/>
  <c r="R22" i="1" s="1"/>
  <c r="T22" i="1" s="1"/>
  <c r="H12" i="1"/>
  <c r="J12" i="1" s="1"/>
  <c r="H13" i="1"/>
  <c r="J13" i="1" s="1"/>
  <c r="L13" i="1" s="1"/>
  <c r="N13" i="1" s="1"/>
  <c r="P13" i="1" s="1"/>
  <c r="R13" i="1" s="1"/>
  <c r="T13" i="1" s="1"/>
  <c r="H14" i="1"/>
  <c r="J14" i="1" s="1"/>
  <c r="L14" i="1" s="1"/>
  <c r="N14" i="1" s="1"/>
  <c r="P14" i="1" s="1"/>
  <c r="R14" i="1" s="1"/>
  <c r="T14" i="1" s="1"/>
  <c r="H15" i="1"/>
  <c r="J15" i="1" s="1"/>
  <c r="L15" i="1" s="1"/>
  <c r="N15" i="1" s="1"/>
  <c r="P15" i="1" s="1"/>
  <c r="R15" i="1" s="1"/>
  <c r="T15" i="1" s="1"/>
  <c r="H16" i="1"/>
  <c r="J16" i="1" s="1"/>
  <c r="L16" i="1" s="1"/>
  <c r="N16" i="1" s="1"/>
  <c r="P16" i="1" s="1"/>
  <c r="R16" i="1" s="1"/>
  <c r="T16" i="1" s="1"/>
  <c r="H17" i="1"/>
  <c r="J17" i="1" s="1"/>
  <c r="L17" i="1" s="1"/>
  <c r="N17" i="1" s="1"/>
  <c r="P17" i="1" s="1"/>
  <c r="R17" i="1" s="1"/>
  <c r="T17" i="1" s="1"/>
  <c r="H11" i="1"/>
  <c r="J11" i="1" s="1"/>
  <c r="L11" i="1" s="1"/>
  <c r="N11" i="1" s="1"/>
  <c r="P11" i="1" s="1"/>
  <c r="R11" i="1" s="1"/>
  <c r="T11" i="1" s="1"/>
  <c r="G18" i="1"/>
  <c r="F18" i="1"/>
  <c r="C18" i="1"/>
  <c r="C135" i="1" l="1"/>
  <c r="C139" i="1" s="1"/>
  <c r="G135" i="1"/>
  <c r="R83" i="1"/>
  <c r="T78" i="1"/>
  <c r="T83" i="1" s="1"/>
  <c r="T103" i="1"/>
  <c r="F135" i="1"/>
  <c r="T117" i="1"/>
  <c r="L130" i="1"/>
  <c r="J133" i="1"/>
  <c r="H133" i="1"/>
  <c r="J118" i="1"/>
  <c r="J125" i="1" s="1"/>
  <c r="H125" i="1"/>
  <c r="H83" i="1"/>
  <c r="J88" i="1"/>
  <c r="J93" i="1" s="1"/>
  <c r="H93" i="1"/>
  <c r="H73" i="1"/>
  <c r="L104" i="1"/>
  <c r="H113" i="1"/>
  <c r="J105" i="1"/>
  <c r="L105" i="1" s="1"/>
  <c r="N105" i="1" s="1"/>
  <c r="P105" i="1" s="1"/>
  <c r="R105" i="1" s="1"/>
  <c r="T105" i="1" s="1"/>
  <c r="H63" i="1"/>
  <c r="J42" i="1"/>
  <c r="L23" i="1"/>
  <c r="L37" i="1" s="1"/>
  <c r="J37" i="1"/>
  <c r="L12" i="1"/>
  <c r="J18" i="1"/>
  <c r="H37" i="1"/>
  <c r="H18" i="1"/>
  <c r="L118" i="1" l="1"/>
  <c r="L125" i="1" s="1"/>
  <c r="N130" i="1"/>
  <c r="L133" i="1"/>
  <c r="L88" i="1"/>
  <c r="L93" i="1" s="1"/>
  <c r="H135" i="1"/>
  <c r="J113" i="1"/>
  <c r="N118" i="1"/>
  <c r="N125" i="1" s="1"/>
  <c r="N104" i="1"/>
  <c r="L113" i="1"/>
  <c r="L42" i="1"/>
  <c r="J63" i="1"/>
  <c r="N88" i="1"/>
  <c r="N93" i="1" s="1"/>
  <c r="N12" i="1"/>
  <c r="L18" i="1"/>
  <c r="N23" i="1"/>
  <c r="P130" i="1" l="1"/>
  <c r="N133" i="1"/>
  <c r="J135" i="1"/>
  <c r="P104" i="1"/>
  <c r="N113" i="1"/>
  <c r="P118" i="1"/>
  <c r="P88" i="1"/>
  <c r="P23" i="1"/>
  <c r="N37" i="1"/>
  <c r="N18" i="1"/>
  <c r="P12" i="1"/>
  <c r="N42" i="1"/>
  <c r="L63" i="1"/>
  <c r="L135" i="1" s="1"/>
  <c r="R130" i="1" l="1"/>
  <c r="P133" i="1"/>
  <c r="P125" i="1"/>
  <c r="R118" i="1"/>
  <c r="P113" i="1"/>
  <c r="R104" i="1"/>
  <c r="R88" i="1"/>
  <c r="P93" i="1"/>
  <c r="P18" i="1"/>
  <c r="R12" i="1"/>
  <c r="P37" i="1"/>
  <c r="R23" i="1"/>
  <c r="N63" i="1"/>
  <c r="N135" i="1" s="1"/>
  <c r="P42" i="1"/>
  <c r="R37" i="1" l="1"/>
  <c r="T23" i="1"/>
  <c r="T37" i="1" s="1"/>
  <c r="T118" i="1"/>
  <c r="T125" i="1" s="1"/>
  <c r="R125" i="1"/>
  <c r="R93" i="1"/>
  <c r="T88" i="1"/>
  <c r="T93" i="1" s="1"/>
  <c r="T104" i="1"/>
  <c r="T113" i="1" s="1"/>
  <c r="R113" i="1"/>
  <c r="R18" i="1"/>
  <c r="T12" i="1"/>
  <c r="T18" i="1" s="1"/>
  <c r="T130" i="1"/>
  <c r="T133" i="1" s="1"/>
  <c r="R133" i="1"/>
  <c r="P63" i="1"/>
  <c r="P135" i="1" s="1"/>
  <c r="R42" i="1"/>
  <c r="R63" i="1" l="1"/>
  <c r="R135" i="1" s="1"/>
  <c r="T42" i="1"/>
  <c r="T63" i="1" s="1"/>
  <c r="T135" i="1" s="1"/>
</calcChain>
</file>

<file path=xl/sharedStrings.xml><?xml version="1.0" encoding="utf-8"?>
<sst xmlns="http://schemas.openxmlformats.org/spreadsheetml/2006/main" count="210" uniqueCount="66">
  <si>
    <t>NEBO WATER DISTRICT</t>
  </si>
  <si>
    <t>DEPRECIATION SCHEDULE</t>
  </si>
  <si>
    <t>DESCRIPTION</t>
  </si>
  <si>
    <t>DATE</t>
  </si>
  <si>
    <t>ACQUIRED</t>
  </si>
  <si>
    <t>COST</t>
  </si>
  <si>
    <t>LIFE</t>
  </si>
  <si>
    <t>METHOD</t>
  </si>
  <si>
    <t>ACCUMULATED</t>
  </si>
  <si>
    <t>DEPRECIATION</t>
  </si>
  <si>
    <t>12/31/114</t>
  </si>
  <si>
    <t>STRUCTURES &amp; IMPROVEMENTS</t>
  </si>
  <si>
    <t>OFFICE BUILDING</t>
  </si>
  <si>
    <t>FULLY DEPRECIATED</t>
  </si>
  <si>
    <t>OFFICE ADDITION</t>
  </si>
  <si>
    <t>BUILDING</t>
  </si>
  <si>
    <t>METAL SHELVES</t>
  </si>
  <si>
    <t>FENCE</t>
  </si>
  <si>
    <t>40 X 60 BUILDING</t>
  </si>
  <si>
    <t>SL</t>
  </si>
  <si>
    <t>DISTRIBUTION RESERVOIRS</t>
  </si>
  <si>
    <t>RESERVOIRS</t>
  </si>
  <si>
    <t>ELECTRIC PUMP VALVES</t>
  </si>
  <si>
    <t>BOOSTER PUMP</t>
  </si>
  <si>
    <t>TANK REPAIR</t>
  </si>
  <si>
    <t>TANK REHAB</t>
  </si>
  <si>
    <t>TRANSMISSION MAINS</t>
  </si>
  <si>
    <t>MAINS</t>
  </si>
  <si>
    <t>LINE EXTENSION</t>
  </si>
  <si>
    <t>MOTOR</t>
  </si>
  <si>
    <t>METERS &amp; METER INSTALLATIONS</t>
  </si>
  <si>
    <t>METERS</t>
  </si>
  <si>
    <t>HYDRANTS</t>
  </si>
  <si>
    <t>OFFICE EQUIPMENT</t>
  </si>
  <si>
    <t>COMPUTER-MARK</t>
  </si>
  <si>
    <t>COMPUTER &amp; BILLING SOFTWARE</t>
  </si>
  <si>
    <t>COPIER</t>
  </si>
  <si>
    <t>COMPUTER &amp; SOFTWARE</t>
  </si>
  <si>
    <t>TRANSPORTATION EQUIPMENT</t>
  </si>
  <si>
    <t>2014 FORD PICKUP</t>
  </si>
  <si>
    <t>POWER OPERATIONAL EQUIPMENT</t>
  </si>
  <si>
    <t>BORING MACHINE</t>
  </si>
  <si>
    <t>2011 FORD F-350</t>
  </si>
  <si>
    <t>DITCHWITCH TRENCHER</t>
  </si>
  <si>
    <t>DUMP BED</t>
  </si>
  <si>
    <t>EXCAVATOR</t>
  </si>
  <si>
    <t>HOBART GENERATOR</t>
  </si>
  <si>
    <t>PUMPING EQUIPMENT</t>
  </si>
  <si>
    <t>PUMP ( HWY 1069)</t>
  </si>
  <si>
    <t>GENERATOR</t>
  </si>
  <si>
    <t>2 PUMPS</t>
  </si>
  <si>
    <t>BOOSTER PUMP STATION</t>
  </si>
  <si>
    <t>TELEMETRY SYSTEM</t>
  </si>
  <si>
    <t>COMMUNICATION EQUIPMENT</t>
  </si>
  <si>
    <t>RADIO MODEM</t>
  </si>
  <si>
    <t>GRAND TOTALS</t>
  </si>
  <si>
    <t>LAND</t>
  </si>
  <si>
    <t>TANK PAINTING</t>
  </si>
  <si>
    <t>2019 CHEVY PICKUP</t>
  </si>
  <si>
    <t>TRENCHING BUCKET</t>
  </si>
  <si>
    <t xml:space="preserve">PUMP </t>
  </si>
  <si>
    <t xml:space="preserve">ACCUMULATED </t>
  </si>
  <si>
    <t>UTILITY TRAILER</t>
  </si>
  <si>
    <t>PUSH MOWER</t>
  </si>
  <si>
    <t>5.5 HP TRASH PUMP</t>
  </si>
  <si>
    <t>LISTENING DEVICE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</si>
</sst>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2" fillId="0" borderId="0" xfId="0" applyFont="1"/>
    <xf numFmtId="43" fontId="0" fillId="0" borderId="0" xfId="0" applyNumberFormat="1"/>
    <xf numFmtId="43" fontId="0" fillId="0" borderId="1" xfId="0" applyNumberFormat="1" applyBorder="1"/>
    <xf numFmtId="43" fontId="0" fillId="0" borderId="2" xfId="0" applyNumberFormat="1" applyBorder="1"/>
    <xf numFmtId="4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9"/>
  <sheetViews>
    <sheetView tabSelected="1" workbookViewId="0">
      <pane xSplit="5" topLeftCell="F1" activePane="topRight" state="frozen"/>
      <selection pane="topRight" activeCell="R135" sqref="R135:S135"/>
    </sheetView>
  </sheetViews>
  <sheetFormatPr defaultRowHeight="14.4" x14ac:dyDescent="0.3"/>
  <cols>
    <col min="1" max="1" width="32.33203125" bestFit="1" customWidth="1"/>
    <col min="2" max="2" width="10.6640625" bestFit="1" customWidth="1"/>
    <col min="3" max="3" width="13.33203125" bestFit="1" customWidth="1"/>
    <col min="6" max="6" width="14.44140625" bestFit="1" customWidth="1"/>
    <col min="7" max="7" width="14.109375" bestFit="1" customWidth="1"/>
    <col min="8" max="8" width="14.44140625" bestFit="1" customWidth="1"/>
    <col min="9" max="9" width="14.109375" bestFit="1" customWidth="1"/>
    <col min="10" max="10" width="14.44140625" bestFit="1" customWidth="1"/>
    <col min="11" max="11" width="14.109375" bestFit="1" customWidth="1"/>
    <col min="12" max="12" width="14.44140625" bestFit="1" customWidth="1"/>
    <col min="13" max="13" width="14.109375" bestFit="1" customWidth="1"/>
    <col min="14" max="14" width="14.44140625" bestFit="1" customWidth="1"/>
    <col min="15" max="15" width="14.109375" bestFit="1" customWidth="1"/>
    <col min="16" max="16" width="14.44140625" bestFit="1" customWidth="1"/>
    <col min="17" max="17" width="14.109375" bestFit="1" customWidth="1"/>
    <col min="18" max="18" width="14.44140625" bestFit="1" customWidth="1"/>
    <col min="19" max="19" width="14.109375" bestFit="1" customWidth="1"/>
    <col min="20" max="20" width="14.88671875" bestFit="1" customWidth="1"/>
  </cols>
  <sheetData>
    <row r="1" spans="1:20" x14ac:dyDescent="0.3">
      <c r="A1" s="2" t="s">
        <v>0</v>
      </c>
      <c r="B1" s="2"/>
      <c r="C1" s="2"/>
      <c r="D1" s="2"/>
      <c r="E1" s="2"/>
      <c r="F1" s="2"/>
      <c r="G1" s="2"/>
      <c r="H1" s="2"/>
    </row>
    <row r="2" spans="1:20" x14ac:dyDescent="0.3">
      <c r="A2" s="2" t="s">
        <v>1</v>
      </c>
      <c r="B2" s="2"/>
      <c r="C2" s="2"/>
      <c r="D2" s="2"/>
      <c r="E2" s="2"/>
      <c r="F2" s="2"/>
      <c r="G2" s="2"/>
      <c r="H2" s="2"/>
    </row>
    <row r="3" spans="1:20" x14ac:dyDescent="0.3">
      <c r="A3" s="2">
        <v>2018</v>
      </c>
      <c r="B3" s="2"/>
      <c r="C3" s="2"/>
      <c r="D3" s="2"/>
      <c r="E3" s="2"/>
      <c r="F3" s="2"/>
      <c r="G3" s="2"/>
      <c r="H3" s="2"/>
    </row>
    <row r="4" spans="1:20" x14ac:dyDescent="0.3">
      <c r="A4" s="2"/>
      <c r="B4" s="2"/>
      <c r="C4" s="2"/>
      <c r="D4" s="2"/>
      <c r="E4" s="2"/>
      <c r="F4" s="2"/>
      <c r="G4" s="2"/>
      <c r="H4" s="2"/>
    </row>
    <row r="5" spans="1:20" x14ac:dyDescent="0.3">
      <c r="A5" s="2"/>
      <c r="B5" s="2"/>
      <c r="C5" s="2"/>
      <c r="D5" s="2"/>
      <c r="E5" s="2"/>
      <c r="F5" s="2" t="s">
        <v>8</v>
      </c>
      <c r="G5" s="2"/>
      <c r="H5" s="2" t="s">
        <v>8</v>
      </c>
      <c r="I5" s="2"/>
      <c r="J5" s="2" t="s">
        <v>8</v>
      </c>
      <c r="K5" s="2"/>
      <c r="L5" s="2" t="s">
        <v>8</v>
      </c>
      <c r="M5" s="2"/>
      <c r="N5" s="2" t="s">
        <v>8</v>
      </c>
      <c r="O5" s="2"/>
      <c r="P5" s="2" t="s">
        <v>8</v>
      </c>
      <c r="Q5" s="2"/>
      <c r="R5" s="2" t="s">
        <v>8</v>
      </c>
      <c r="S5" s="12"/>
      <c r="T5" s="12" t="s">
        <v>61</v>
      </c>
    </row>
    <row r="6" spans="1:20" x14ac:dyDescent="0.3">
      <c r="A6" s="2"/>
      <c r="B6" s="2" t="s">
        <v>3</v>
      </c>
      <c r="C6" s="2"/>
      <c r="D6" s="2"/>
      <c r="E6" s="2"/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2" t="s">
        <v>9</v>
      </c>
      <c r="L6" s="2" t="s">
        <v>9</v>
      </c>
      <c r="M6" s="2" t="s">
        <v>9</v>
      </c>
      <c r="N6" s="2" t="s">
        <v>9</v>
      </c>
      <c r="O6" s="2" t="s">
        <v>9</v>
      </c>
      <c r="P6" s="2" t="s">
        <v>9</v>
      </c>
      <c r="Q6" s="2" t="s">
        <v>9</v>
      </c>
      <c r="R6" s="2" t="s">
        <v>9</v>
      </c>
      <c r="S6" s="2" t="s">
        <v>9</v>
      </c>
      <c r="T6" s="2" t="s">
        <v>9</v>
      </c>
    </row>
    <row r="7" spans="1:20" x14ac:dyDescent="0.3">
      <c r="A7" s="3" t="s">
        <v>2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10</v>
      </c>
      <c r="G7" s="4">
        <v>42369</v>
      </c>
      <c r="H7" s="4">
        <v>42369</v>
      </c>
      <c r="I7" s="5">
        <v>42735</v>
      </c>
      <c r="J7" s="5">
        <v>42735</v>
      </c>
      <c r="K7" s="5">
        <v>43100</v>
      </c>
      <c r="L7" s="5">
        <v>43100</v>
      </c>
      <c r="M7" s="5">
        <v>43465</v>
      </c>
      <c r="N7" s="5">
        <v>43465</v>
      </c>
      <c r="O7" s="5">
        <v>43830</v>
      </c>
      <c r="P7" s="5">
        <v>43830</v>
      </c>
      <c r="Q7" s="5">
        <v>44196</v>
      </c>
      <c r="R7" s="5">
        <v>44196</v>
      </c>
      <c r="S7" s="13">
        <v>44561</v>
      </c>
      <c r="T7" s="13">
        <v>44561</v>
      </c>
    </row>
    <row r="8" spans="1:20" x14ac:dyDescent="0.3">
      <c r="A8" s="2"/>
      <c r="B8" s="2"/>
      <c r="C8" s="2"/>
      <c r="D8" s="2"/>
      <c r="E8" s="2"/>
      <c r="F8" s="2"/>
      <c r="G8" s="5"/>
      <c r="H8" s="5"/>
    </row>
    <row r="9" spans="1:20" x14ac:dyDescent="0.3">
      <c r="A9" s="6" t="s">
        <v>11</v>
      </c>
    </row>
    <row r="11" spans="1:20" x14ac:dyDescent="0.3">
      <c r="A11" t="s">
        <v>13</v>
      </c>
      <c r="C11" s="7">
        <v>9112.98</v>
      </c>
      <c r="D11" s="10"/>
      <c r="E11" s="10"/>
      <c r="F11" s="7">
        <v>9112.98</v>
      </c>
      <c r="G11" s="7">
        <v>0</v>
      </c>
      <c r="H11" s="7">
        <f>SUM(F11:G11)</f>
        <v>9112.98</v>
      </c>
      <c r="I11" s="7">
        <v>0</v>
      </c>
      <c r="J11" s="7">
        <f>SUM(H11:I11)</f>
        <v>9112.98</v>
      </c>
      <c r="K11" s="7">
        <v>0</v>
      </c>
      <c r="L11" s="7">
        <f>SUM(J11:K11)</f>
        <v>9112.98</v>
      </c>
      <c r="M11" s="7">
        <v>0</v>
      </c>
      <c r="N11" s="7">
        <f>SUM(L11:M11)</f>
        <v>9112.98</v>
      </c>
      <c r="O11" s="7">
        <v>0</v>
      </c>
      <c r="P11" s="7">
        <f>SUM(N11:O11)</f>
        <v>9112.98</v>
      </c>
      <c r="Q11" s="7">
        <v>0</v>
      </c>
      <c r="R11" s="7">
        <f>SUM(P11:Q11)</f>
        <v>9112.98</v>
      </c>
      <c r="S11" s="7">
        <v>0</v>
      </c>
      <c r="T11" s="7">
        <f>SUM(R11:S11)</f>
        <v>9112.98</v>
      </c>
    </row>
    <row r="12" spans="1:20" x14ac:dyDescent="0.3">
      <c r="A12" t="s">
        <v>12</v>
      </c>
      <c r="B12" s="1">
        <v>31321</v>
      </c>
      <c r="C12" s="7">
        <v>19700</v>
      </c>
      <c r="D12" s="11">
        <v>30</v>
      </c>
      <c r="E12" s="11" t="s">
        <v>19</v>
      </c>
      <c r="F12" s="7">
        <v>19207.560000000001</v>
      </c>
      <c r="G12" s="7">
        <v>492.44</v>
      </c>
      <c r="H12" s="7">
        <f t="shared" ref="H12:H18" si="0">SUM(F12:G12)</f>
        <v>19700</v>
      </c>
      <c r="I12" s="7">
        <v>0</v>
      </c>
      <c r="J12" s="7">
        <f t="shared" ref="J12:J17" si="1">SUM(H12:I12)</f>
        <v>19700</v>
      </c>
      <c r="K12" s="7">
        <v>0</v>
      </c>
      <c r="L12" s="7">
        <f t="shared" ref="L12:L17" si="2">SUM(J12:K12)</f>
        <v>19700</v>
      </c>
      <c r="M12" s="7">
        <v>0</v>
      </c>
      <c r="N12" s="7">
        <f t="shared" ref="N12:N17" si="3">SUM(L12:M12)</f>
        <v>19700</v>
      </c>
      <c r="O12" s="7">
        <v>0</v>
      </c>
      <c r="P12" s="7">
        <f t="shared" ref="P12:P17" si="4">SUM(N12:O12)</f>
        <v>19700</v>
      </c>
      <c r="Q12" s="7">
        <v>0</v>
      </c>
      <c r="R12" s="7">
        <f t="shared" ref="R12:R17" si="5">SUM(P12:Q12)</f>
        <v>19700</v>
      </c>
      <c r="S12" s="7">
        <v>0</v>
      </c>
      <c r="T12" s="7">
        <f t="shared" ref="T12:T17" si="6">SUM(R12:S12)</f>
        <v>19700</v>
      </c>
    </row>
    <row r="13" spans="1:20" x14ac:dyDescent="0.3">
      <c r="A13" t="s">
        <v>14</v>
      </c>
      <c r="B13" s="1">
        <v>35247</v>
      </c>
      <c r="C13" s="7">
        <v>17280</v>
      </c>
      <c r="D13" s="11">
        <v>30</v>
      </c>
      <c r="E13" s="11" t="s">
        <v>19</v>
      </c>
      <c r="F13" s="7">
        <v>10672</v>
      </c>
      <c r="G13" s="7">
        <v>576</v>
      </c>
      <c r="H13" s="7">
        <f t="shared" si="0"/>
        <v>11248</v>
      </c>
      <c r="I13" s="7">
        <v>576</v>
      </c>
      <c r="J13" s="7">
        <f t="shared" si="1"/>
        <v>11824</v>
      </c>
      <c r="K13" s="7">
        <v>576</v>
      </c>
      <c r="L13" s="7">
        <f t="shared" si="2"/>
        <v>12400</v>
      </c>
      <c r="M13" s="7">
        <v>576</v>
      </c>
      <c r="N13" s="7">
        <f t="shared" si="3"/>
        <v>12976</v>
      </c>
      <c r="O13" s="7">
        <v>576</v>
      </c>
      <c r="P13" s="7">
        <f t="shared" si="4"/>
        <v>13552</v>
      </c>
      <c r="Q13" s="7">
        <v>576</v>
      </c>
      <c r="R13" s="7">
        <f t="shared" si="5"/>
        <v>14128</v>
      </c>
      <c r="S13" s="7">
        <v>576</v>
      </c>
      <c r="T13" s="7">
        <f t="shared" si="6"/>
        <v>14704</v>
      </c>
    </row>
    <row r="14" spans="1:20" x14ac:dyDescent="0.3">
      <c r="A14" t="s">
        <v>15</v>
      </c>
      <c r="B14" s="1">
        <v>37438</v>
      </c>
      <c r="C14" s="7">
        <v>11856.51</v>
      </c>
      <c r="D14" s="11">
        <v>30</v>
      </c>
      <c r="E14" s="11" t="s">
        <v>19</v>
      </c>
      <c r="F14" s="7">
        <v>4940.25</v>
      </c>
      <c r="G14" s="7">
        <v>395.22</v>
      </c>
      <c r="H14" s="7">
        <f t="shared" si="0"/>
        <v>5335.47</v>
      </c>
      <c r="I14" s="7">
        <v>395.22</v>
      </c>
      <c r="J14" s="7">
        <f t="shared" si="1"/>
        <v>5730.6900000000005</v>
      </c>
      <c r="K14" s="7">
        <v>395.22</v>
      </c>
      <c r="L14" s="7">
        <f t="shared" si="2"/>
        <v>6125.9100000000008</v>
      </c>
      <c r="M14" s="7">
        <v>395.22</v>
      </c>
      <c r="N14" s="7">
        <f t="shared" si="3"/>
        <v>6521.130000000001</v>
      </c>
      <c r="O14" s="7">
        <v>395.22</v>
      </c>
      <c r="P14" s="7">
        <f t="shared" si="4"/>
        <v>6916.3500000000013</v>
      </c>
      <c r="Q14" s="7">
        <v>395.22</v>
      </c>
      <c r="R14" s="7">
        <f t="shared" si="5"/>
        <v>7311.5700000000015</v>
      </c>
      <c r="S14" s="7">
        <v>395.22</v>
      </c>
      <c r="T14" s="7">
        <f t="shared" si="6"/>
        <v>7706.7900000000018</v>
      </c>
    </row>
    <row r="15" spans="1:20" x14ac:dyDescent="0.3">
      <c r="A15" t="s">
        <v>16</v>
      </c>
      <c r="B15" s="1">
        <v>37834</v>
      </c>
      <c r="C15" s="7">
        <v>861.86</v>
      </c>
      <c r="D15" s="11">
        <v>20</v>
      </c>
      <c r="E15" s="11" t="s">
        <v>19</v>
      </c>
      <c r="F15" s="7">
        <v>732.53</v>
      </c>
      <c r="G15" s="7">
        <v>43.09</v>
      </c>
      <c r="H15" s="7">
        <f t="shared" si="0"/>
        <v>775.62</v>
      </c>
      <c r="I15" s="7">
        <v>43.09</v>
      </c>
      <c r="J15" s="7">
        <f t="shared" si="1"/>
        <v>818.71</v>
      </c>
      <c r="K15" s="7">
        <v>43.15</v>
      </c>
      <c r="L15" s="7">
        <f t="shared" si="2"/>
        <v>861.86</v>
      </c>
      <c r="M15" s="7">
        <v>0</v>
      </c>
      <c r="N15" s="7">
        <f t="shared" si="3"/>
        <v>861.86</v>
      </c>
      <c r="O15" s="7">
        <v>0</v>
      </c>
      <c r="P15" s="7">
        <f t="shared" si="4"/>
        <v>861.86</v>
      </c>
      <c r="Q15" s="7">
        <v>0</v>
      </c>
      <c r="R15" s="7">
        <f t="shared" si="5"/>
        <v>861.86</v>
      </c>
      <c r="S15" s="7">
        <v>0</v>
      </c>
      <c r="T15" s="7">
        <f t="shared" si="6"/>
        <v>861.86</v>
      </c>
    </row>
    <row r="16" spans="1:20" x14ac:dyDescent="0.3">
      <c r="A16" t="s">
        <v>17</v>
      </c>
      <c r="B16" s="1">
        <v>40057</v>
      </c>
      <c r="C16" s="7">
        <v>11740</v>
      </c>
      <c r="D16" s="11">
        <v>20</v>
      </c>
      <c r="E16" s="11" t="s">
        <v>19</v>
      </c>
      <c r="F16" s="7">
        <v>3228.5</v>
      </c>
      <c r="G16" s="7">
        <v>587</v>
      </c>
      <c r="H16" s="7">
        <f t="shared" si="0"/>
        <v>3815.5</v>
      </c>
      <c r="I16" s="7">
        <v>587</v>
      </c>
      <c r="J16" s="7">
        <f t="shared" si="1"/>
        <v>4402.5</v>
      </c>
      <c r="K16" s="7">
        <v>587</v>
      </c>
      <c r="L16" s="7">
        <f t="shared" si="2"/>
        <v>4989.5</v>
      </c>
      <c r="M16" s="7">
        <v>587</v>
      </c>
      <c r="N16" s="7">
        <f t="shared" si="3"/>
        <v>5576.5</v>
      </c>
      <c r="O16" s="7">
        <v>587</v>
      </c>
      <c r="P16" s="7">
        <f t="shared" si="4"/>
        <v>6163.5</v>
      </c>
      <c r="Q16" s="7">
        <v>587</v>
      </c>
      <c r="R16" s="7">
        <f t="shared" si="5"/>
        <v>6750.5</v>
      </c>
      <c r="S16" s="7">
        <v>587</v>
      </c>
      <c r="T16" s="7">
        <f t="shared" si="6"/>
        <v>7337.5</v>
      </c>
    </row>
    <row r="17" spans="1:20" x14ac:dyDescent="0.3">
      <c r="A17" t="s">
        <v>18</v>
      </c>
      <c r="B17" s="1">
        <v>40330</v>
      </c>
      <c r="C17" s="7">
        <v>19200</v>
      </c>
      <c r="D17" s="11">
        <v>30</v>
      </c>
      <c r="E17" s="11" t="s">
        <v>19</v>
      </c>
      <c r="F17" s="7">
        <v>2880</v>
      </c>
      <c r="G17" s="7">
        <v>640</v>
      </c>
      <c r="H17" s="7">
        <f t="shared" si="0"/>
        <v>3520</v>
      </c>
      <c r="I17" s="7">
        <v>640</v>
      </c>
      <c r="J17" s="7">
        <f t="shared" si="1"/>
        <v>4160</v>
      </c>
      <c r="K17" s="7">
        <v>640</v>
      </c>
      <c r="L17" s="7">
        <f t="shared" si="2"/>
        <v>4800</v>
      </c>
      <c r="M17" s="7">
        <v>640</v>
      </c>
      <c r="N17" s="7">
        <f t="shared" si="3"/>
        <v>5440</v>
      </c>
      <c r="O17" s="7">
        <v>640</v>
      </c>
      <c r="P17" s="7">
        <f t="shared" si="4"/>
        <v>6080</v>
      </c>
      <c r="Q17" s="7">
        <v>640</v>
      </c>
      <c r="R17" s="7">
        <f t="shared" si="5"/>
        <v>6720</v>
      </c>
      <c r="S17" s="7">
        <v>640</v>
      </c>
      <c r="T17" s="7">
        <f t="shared" si="6"/>
        <v>7360</v>
      </c>
    </row>
    <row r="18" spans="1:20" x14ac:dyDescent="0.3">
      <c r="C18" s="7">
        <f>SUM(C11:C17)</f>
        <v>89751.35</v>
      </c>
      <c r="D18" s="11"/>
      <c r="E18" s="11"/>
      <c r="F18" s="7">
        <f>SUM(F11:F17)</f>
        <v>50773.82</v>
      </c>
      <c r="G18" s="7">
        <f>SUM(G11:G17)</f>
        <v>2733.75</v>
      </c>
      <c r="H18" s="7">
        <f t="shared" si="0"/>
        <v>53507.57</v>
      </c>
      <c r="I18" s="7">
        <f>SUM(I11:I17)</f>
        <v>2241.31</v>
      </c>
      <c r="J18" s="7">
        <f>SUM(J11:J17)</f>
        <v>55748.88</v>
      </c>
      <c r="K18" s="7">
        <f>SUM(K11:K17)</f>
        <v>2241.37</v>
      </c>
      <c r="L18" s="7">
        <f>SUM(L11:L17)</f>
        <v>57990.25</v>
      </c>
      <c r="M18" s="7">
        <f t="shared" ref="M18:T18" si="7">SUM(M11:M17)</f>
        <v>2198.2200000000003</v>
      </c>
      <c r="N18" s="7">
        <f t="shared" si="7"/>
        <v>60188.47</v>
      </c>
      <c r="O18" s="7">
        <f t="shared" si="7"/>
        <v>2198.2200000000003</v>
      </c>
      <c r="P18" s="7">
        <f t="shared" si="7"/>
        <v>62386.689999999995</v>
      </c>
      <c r="Q18" s="7">
        <f t="shared" si="7"/>
        <v>2198.2200000000003</v>
      </c>
      <c r="R18" s="7">
        <f t="shared" si="7"/>
        <v>64584.909999999996</v>
      </c>
      <c r="S18" s="7">
        <f t="shared" si="7"/>
        <v>2198.2200000000003</v>
      </c>
      <c r="T18" s="7">
        <f t="shared" si="7"/>
        <v>66783.13</v>
      </c>
    </row>
    <row r="19" spans="1:20" x14ac:dyDescent="0.3">
      <c r="C19" s="7"/>
      <c r="D19" s="11"/>
      <c r="E19" s="11"/>
      <c r="F19" s="7"/>
      <c r="G19" s="7"/>
      <c r="H19" s="7"/>
      <c r="I19" s="7"/>
      <c r="J19" s="7"/>
      <c r="M19" s="7"/>
      <c r="N19" s="7"/>
      <c r="O19" s="7"/>
      <c r="P19" s="7"/>
      <c r="Q19" s="7"/>
      <c r="R19" s="7"/>
      <c r="S19" s="7"/>
      <c r="T19" s="7"/>
    </row>
    <row r="20" spans="1:20" x14ac:dyDescent="0.3">
      <c r="A20" s="6" t="s">
        <v>20</v>
      </c>
      <c r="C20" s="7"/>
      <c r="D20" s="11"/>
      <c r="E20" s="11"/>
      <c r="F20" s="7"/>
      <c r="G20" s="7"/>
      <c r="H20" s="7"/>
      <c r="I20" s="7"/>
      <c r="J20" s="7"/>
      <c r="M20" s="7"/>
      <c r="N20" s="7"/>
      <c r="O20" s="7"/>
      <c r="P20" s="7"/>
      <c r="Q20" s="7"/>
      <c r="R20" s="7"/>
      <c r="S20" s="7"/>
      <c r="T20" s="7"/>
    </row>
    <row r="21" spans="1:20" x14ac:dyDescent="0.3">
      <c r="C21" s="7"/>
      <c r="D21" s="11"/>
      <c r="E21" s="11"/>
      <c r="F21" s="7"/>
      <c r="G21" s="7"/>
      <c r="H21" s="7"/>
      <c r="I21" s="7"/>
      <c r="J21" s="7"/>
      <c r="M21" s="7"/>
      <c r="N21" s="7"/>
      <c r="O21" s="7"/>
      <c r="P21" s="7"/>
      <c r="Q21" s="7"/>
      <c r="R21" s="7"/>
      <c r="S21" s="7"/>
      <c r="T21" s="7"/>
    </row>
    <row r="22" spans="1:20" x14ac:dyDescent="0.3">
      <c r="A22" t="s">
        <v>13</v>
      </c>
      <c r="C22" s="7">
        <v>1622.93</v>
      </c>
      <c r="D22" s="11"/>
      <c r="E22" s="11"/>
      <c r="F22" s="7">
        <v>1622.93</v>
      </c>
      <c r="G22" s="7">
        <v>0</v>
      </c>
      <c r="H22" s="7">
        <f>SUM(F22:G22)</f>
        <v>1622.93</v>
      </c>
      <c r="I22" s="7">
        <v>0</v>
      </c>
      <c r="J22" s="7">
        <f>SUM(H22:I22)</f>
        <v>1622.93</v>
      </c>
      <c r="K22" s="7">
        <v>0</v>
      </c>
      <c r="L22" s="7">
        <f>SUM(J22:K22)</f>
        <v>1622.93</v>
      </c>
      <c r="M22" s="7">
        <v>0</v>
      </c>
      <c r="N22" s="7">
        <f>SUM(L22:M22)</f>
        <v>1622.93</v>
      </c>
      <c r="O22" s="7">
        <v>0</v>
      </c>
      <c r="P22" s="7">
        <f>SUM(N22:O22)</f>
        <v>1622.93</v>
      </c>
      <c r="Q22" s="7">
        <v>0</v>
      </c>
      <c r="R22" s="7">
        <f>SUM(P22:Q22)</f>
        <v>1622.93</v>
      </c>
      <c r="S22" s="7">
        <v>0</v>
      </c>
      <c r="T22" s="7">
        <f>SUM(R22:S22)</f>
        <v>1622.93</v>
      </c>
    </row>
    <row r="23" spans="1:20" x14ac:dyDescent="0.3">
      <c r="A23" t="s">
        <v>21</v>
      </c>
      <c r="B23" s="1">
        <v>29768</v>
      </c>
      <c r="C23" s="7">
        <v>237651</v>
      </c>
      <c r="D23" s="11">
        <v>40</v>
      </c>
      <c r="E23" s="11" t="s">
        <v>19</v>
      </c>
      <c r="F23" s="7">
        <v>202002.33</v>
      </c>
      <c r="G23" s="7">
        <v>5941.28</v>
      </c>
      <c r="H23" s="7">
        <f t="shared" ref="H23:H34" si="8">SUM(F23:G23)</f>
        <v>207943.61</v>
      </c>
      <c r="I23" s="7">
        <v>5941.28</v>
      </c>
      <c r="J23" s="7">
        <f t="shared" ref="J23:J34" si="9">SUM(H23:I23)</f>
        <v>213884.88999999998</v>
      </c>
      <c r="K23" s="7">
        <v>5941.28</v>
      </c>
      <c r="L23" s="7">
        <f t="shared" ref="L23:L34" si="10">SUM(J23:K23)</f>
        <v>219826.16999999998</v>
      </c>
      <c r="M23" s="7">
        <v>5941.28</v>
      </c>
      <c r="N23" s="7">
        <f t="shared" ref="N23:N34" si="11">SUM(L23:M23)</f>
        <v>225767.44999999998</v>
      </c>
      <c r="O23" s="7">
        <v>5941.28</v>
      </c>
      <c r="P23" s="7">
        <f t="shared" ref="P23:P36" si="12">SUM(N23:O23)</f>
        <v>231708.72999999998</v>
      </c>
      <c r="Q23" s="7">
        <v>5942.27</v>
      </c>
      <c r="R23" s="7">
        <f t="shared" ref="R23:R36" si="13">SUM(P23:Q23)</f>
        <v>237650.99999999997</v>
      </c>
      <c r="S23" s="7">
        <v>0</v>
      </c>
      <c r="T23" s="7">
        <f t="shared" ref="T23:T36" si="14">SUM(R23:S23)</f>
        <v>237650.99999999997</v>
      </c>
    </row>
    <row r="24" spans="1:20" x14ac:dyDescent="0.3">
      <c r="A24" t="s">
        <v>22</v>
      </c>
      <c r="B24" s="1">
        <v>33420</v>
      </c>
      <c r="C24" s="7">
        <v>6900.59</v>
      </c>
      <c r="D24" s="11">
        <v>40</v>
      </c>
      <c r="E24" s="11" t="s">
        <v>19</v>
      </c>
      <c r="F24" s="7">
        <v>4054.03</v>
      </c>
      <c r="G24" s="7">
        <v>172.51</v>
      </c>
      <c r="H24" s="7">
        <f t="shared" si="8"/>
        <v>4226.54</v>
      </c>
      <c r="I24" s="7">
        <v>172.51</v>
      </c>
      <c r="J24" s="7">
        <f t="shared" si="9"/>
        <v>4399.05</v>
      </c>
      <c r="K24" s="7">
        <v>172.51</v>
      </c>
      <c r="L24" s="7">
        <f t="shared" si="10"/>
        <v>4571.5600000000004</v>
      </c>
      <c r="M24" s="7">
        <v>172.51</v>
      </c>
      <c r="N24" s="7">
        <f t="shared" si="11"/>
        <v>4744.0700000000006</v>
      </c>
      <c r="O24" s="7">
        <v>172.51</v>
      </c>
      <c r="P24" s="7">
        <f t="shared" si="12"/>
        <v>4916.5800000000008</v>
      </c>
      <c r="Q24" s="7">
        <v>172.51</v>
      </c>
      <c r="R24" s="7">
        <f t="shared" si="13"/>
        <v>5089.0900000000011</v>
      </c>
      <c r="S24" s="7">
        <v>172.51</v>
      </c>
      <c r="T24" s="7">
        <f t="shared" si="14"/>
        <v>5261.6000000000013</v>
      </c>
    </row>
    <row r="25" spans="1:20" x14ac:dyDescent="0.3">
      <c r="A25" t="s">
        <v>21</v>
      </c>
      <c r="B25" s="1">
        <v>33420</v>
      </c>
      <c r="C25" s="7">
        <v>1065.58</v>
      </c>
      <c r="D25" s="11">
        <v>40</v>
      </c>
      <c r="E25" s="11" t="s">
        <v>19</v>
      </c>
      <c r="F25" s="7">
        <v>626.04</v>
      </c>
      <c r="G25" s="7">
        <v>26.64</v>
      </c>
      <c r="H25" s="7">
        <f t="shared" si="8"/>
        <v>652.67999999999995</v>
      </c>
      <c r="I25" s="7">
        <v>26.64</v>
      </c>
      <c r="J25" s="7">
        <f t="shared" si="9"/>
        <v>679.31999999999994</v>
      </c>
      <c r="K25" s="7">
        <v>26.64</v>
      </c>
      <c r="L25" s="7">
        <f t="shared" si="10"/>
        <v>705.95999999999992</v>
      </c>
      <c r="M25" s="7">
        <v>26.64</v>
      </c>
      <c r="N25" s="7">
        <f t="shared" si="11"/>
        <v>732.59999999999991</v>
      </c>
      <c r="O25" s="7">
        <v>26.64</v>
      </c>
      <c r="P25" s="7">
        <f t="shared" si="12"/>
        <v>759.2399999999999</v>
      </c>
      <c r="Q25" s="7">
        <v>26.64</v>
      </c>
      <c r="R25" s="7">
        <f t="shared" si="13"/>
        <v>785.87999999999988</v>
      </c>
      <c r="S25" s="7">
        <v>26.64</v>
      </c>
      <c r="T25" s="7">
        <f t="shared" si="14"/>
        <v>812.51999999999987</v>
      </c>
    </row>
    <row r="26" spans="1:20" x14ac:dyDescent="0.3">
      <c r="A26" t="s">
        <v>21</v>
      </c>
      <c r="B26" s="1">
        <v>33786</v>
      </c>
      <c r="C26" s="7">
        <v>138745.69</v>
      </c>
      <c r="D26" s="11">
        <v>40</v>
      </c>
      <c r="E26" s="11" t="s">
        <v>19</v>
      </c>
      <c r="F26" s="7">
        <v>77497.42</v>
      </c>
      <c r="G26" s="7">
        <v>3486.64</v>
      </c>
      <c r="H26" s="7">
        <f t="shared" si="8"/>
        <v>80984.06</v>
      </c>
      <c r="I26" s="7">
        <v>3486.64</v>
      </c>
      <c r="J26" s="7">
        <f t="shared" si="9"/>
        <v>84470.7</v>
      </c>
      <c r="K26" s="7">
        <v>3486.64</v>
      </c>
      <c r="L26" s="7">
        <f t="shared" si="10"/>
        <v>87957.34</v>
      </c>
      <c r="M26" s="7">
        <v>3486.64</v>
      </c>
      <c r="N26" s="7">
        <f t="shared" si="11"/>
        <v>91443.98</v>
      </c>
      <c r="O26" s="7">
        <v>3486.64</v>
      </c>
      <c r="P26" s="7">
        <f t="shared" si="12"/>
        <v>94930.62</v>
      </c>
      <c r="Q26" s="7">
        <v>3486.64</v>
      </c>
      <c r="R26" s="7">
        <f t="shared" si="13"/>
        <v>98417.26</v>
      </c>
      <c r="S26" s="7">
        <v>3486.64</v>
      </c>
      <c r="T26" s="7">
        <f t="shared" si="14"/>
        <v>101903.9</v>
      </c>
    </row>
    <row r="27" spans="1:20" x14ac:dyDescent="0.3">
      <c r="A27" t="s">
        <v>21</v>
      </c>
      <c r="B27" s="1">
        <v>34151</v>
      </c>
      <c r="C27" s="7">
        <v>4483.57</v>
      </c>
      <c r="D27" s="11">
        <v>40</v>
      </c>
      <c r="E27" s="11" t="s">
        <v>19</v>
      </c>
      <c r="F27" s="7">
        <v>2409.9299999999998</v>
      </c>
      <c r="G27" s="7">
        <v>112.09</v>
      </c>
      <c r="H27" s="7">
        <f t="shared" si="8"/>
        <v>2522.02</v>
      </c>
      <c r="I27" s="7">
        <v>112.09</v>
      </c>
      <c r="J27" s="7">
        <f t="shared" si="9"/>
        <v>2634.11</v>
      </c>
      <c r="K27" s="7">
        <v>112.09</v>
      </c>
      <c r="L27" s="7">
        <f t="shared" si="10"/>
        <v>2746.2000000000003</v>
      </c>
      <c r="M27" s="7">
        <v>112.09</v>
      </c>
      <c r="N27" s="7">
        <f t="shared" si="11"/>
        <v>2858.2900000000004</v>
      </c>
      <c r="O27" s="7">
        <v>112.09</v>
      </c>
      <c r="P27" s="7">
        <f t="shared" si="12"/>
        <v>2970.3800000000006</v>
      </c>
      <c r="Q27" s="7">
        <v>112.09</v>
      </c>
      <c r="R27" s="7">
        <f t="shared" si="13"/>
        <v>3082.4700000000007</v>
      </c>
      <c r="S27" s="7">
        <v>112.09</v>
      </c>
      <c r="T27" s="7">
        <f t="shared" si="14"/>
        <v>3194.5600000000009</v>
      </c>
    </row>
    <row r="28" spans="1:20" x14ac:dyDescent="0.3">
      <c r="A28" t="s">
        <v>23</v>
      </c>
      <c r="B28" s="1">
        <v>34151</v>
      </c>
      <c r="C28" s="7">
        <v>9438.89</v>
      </c>
      <c r="D28" s="11">
        <v>20</v>
      </c>
      <c r="E28" s="11" t="s">
        <v>19</v>
      </c>
      <c r="F28" s="7">
        <v>9674.92</v>
      </c>
      <c r="G28" s="7">
        <v>-236.03</v>
      </c>
      <c r="H28" s="7">
        <f t="shared" si="8"/>
        <v>9438.89</v>
      </c>
      <c r="I28" s="7">
        <v>0</v>
      </c>
      <c r="J28" s="7">
        <f t="shared" si="9"/>
        <v>9438.89</v>
      </c>
      <c r="K28" s="7">
        <v>0</v>
      </c>
      <c r="L28" s="7">
        <f t="shared" si="10"/>
        <v>9438.89</v>
      </c>
      <c r="M28" s="7">
        <v>0</v>
      </c>
      <c r="N28" s="7">
        <f t="shared" si="11"/>
        <v>9438.89</v>
      </c>
      <c r="O28" s="7">
        <v>0</v>
      </c>
      <c r="P28" s="7">
        <f t="shared" si="12"/>
        <v>9438.89</v>
      </c>
      <c r="Q28" s="7">
        <v>0</v>
      </c>
      <c r="R28" s="7">
        <f t="shared" si="13"/>
        <v>9438.89</v>
      </c>
      <c r="S28" s="7">
        <v>0</v>
      </c>
      <c r="T28" s="7">
        <f t="shared" si="14"/>
        <v>9438.89</v>
      </c>
    </row>
    <row r="29" spans="1:20" x14ac:dyDescent="0.3">
      <c r="A29" t="s">
        <v>24</v>
      </c>
      <c r="B29" s="1">
        <v>37956</v>
      </c>
      <c r="C29" s="7">
        <v>42750.400000000001</v>
      </c>
      <c r="D29" s="11">
        <v>30</v>
      </c>
      <c r="E29" s="11" t="s">
        <v>19</v>
      </c>
      <c r="F29" s="7">
        <v>15675.11</v>
      </c>
      <c r="G29" s="7">
        <v>1425.01</v>
      </c>
      <c r="H29" s="7">
        <f t="shared" si="8"/>
        <v>17100.12</v>
      </c>
      <c r="I29" s="7">
        <v>1425.01</v>
      </c>
      <c r="J29" s="7">
        <f t="shared" si="9"/>
        <v>18525.129999999997</v>
      </c>
      <c r="K29" s="7">
        <v>1425.01</v>
      </c>
      <c r="L29" s="7">
        <f t="shared" si="10"/>
        <v>19950.139999999996</v>
      </c>
      <c r="M29" s="7">
        <v>1425.01</v>
      </c>
      <c r="N29" s="7">
        <f t="shared" si="11"/>
        <v>21375.149999999994</v>
      </c>
      <c r="O29" s="7">
        <v>1425.01</v>
      </c>
      <c r="P29" s="7">
        <f t="shared" si="12"/>
        <v>22800.159999999993</v>
      </c>
      <c r="Q29" s="7">
        <v>1425.01</v>
      </c>
      <c r="R29" s="7">
        <f t="shared" si="13"/>
        <v>24225.169999999991</v>
      </c>
      <c r="S29" s="7">
        <v>1425.01</v>
      </c>
      <c r="T29" s="7">
        <f t="shared" si="14"/>
        <v>25650.179999999989</v>
      </c>
    </row>
    <row r="30" spans="1:20" x14ac:dyDescent="0.3">
      <c r="A30" t="s">
        <v>25</v>
      </c>
      <c r="B30" s="1">
        <v>38139</v>
      </c>
      <c r="C30" s="7">
        <v>39600</v>
      </c>
      <c r="D30" s="11">
        <v>30</v>
      </c>
      <c r="E30" s="11" t="s">
        <v>19</v>
      </c>
      <c r="F30" s="7">
        <v>13860</v>
      </c>
      <c r="G30" s="7">
        <v>1320</v>
      </c>
      <c r="H30" s="7">
        <f t="shared" si="8"/>
        <v>15180</v>
      </c>
      <c r="I30" s="7">
        <v>1320</v>
      </c>
      <c r="J30" s="7">
        <f t="shared" si="9"/>
        <v>16500</v>
      </c>
      <c r="K30" s="7">
        <v>1320</v>
      </c>
      <c r="L30" s="7">
        <f t="shared" si="10"/>
        <v>17820</v>
      </c>
      <c r="M30" s="7">
        <v>1320</v>
      </c>
      <c r="N30" s="7">
        <f t="shared" si="11"/>
        <v>19140</v>
      </c>
      <c r="O30" s="7">
        <v>1320</v>
      </c>
      <c r="P30" s="7">
        <f t="shared" si="12"/>
        <v>20460</v>
      </c>
      <c r="Q30" s="7">
        <v>1320</v>
      </c>
      <c r="R30" s="7">
        <f t="shared" si="13"/>
        <v>21780</v>
      </c>
      <c r="S30" s="7">
        <v>1320</v>
      </c>
      <c r="T30" s="7">
        <f t="shared" si="14"/>
        <v>23100</v>
      </c>
    </row>
    <row r="31" spans="1:20" x14ac:dyDescent="0.3">
      <c r="A31" t="s">
        <v>25</v>
      </c>
      <c r="B31" s="1">
        <v>38231</v>
      </c>
      <c r="C31" s="7">
        <v>49964</v>
      </c>
      <c r="D31" s="11">
        <v>30</v>
      </c>
      <c r="E31" s="11" t="s">
        <v>19</v>
      </c>
      <c r="F31" s="7">
        <v>17487.34</v>
      </c>
      <c r="G31" s="7">
        <v>1665.46</v>
      </c>
      <c r="H31" s="7">
        <f t="shared" si="8"/>
        <v>19152.8</v>
      </c>
      <c r="I31" s="7">
        <v>1665.46</v>
      </c>
      <c r="J31" s="7">
        <f t="shared" si="9"/>
        <v>20818.259999999998</v>
      </c>
      <c r="K31" s="7">
        <v>1665.46</v>
      </c>
      <c r="L31" s="7">
        <f t="shared" si="10"/>
        <v>22483.719999999998</v>
      </c>
      <c r="M31" s="7">
        <v>1665.46</v>
      </c>
      <c r="N31" s="7">
        <f t="shared" si="11"/>
        <v>24149.179999999997</v>
      </c>
      <c r="O31" s="7">
        <v>1665.46</v>
      </c>
      <c r="P31" s="7">
        <f t="shared" si="12"/>
        <v>25814.639999999996</v>
      </c>
      <c r="Q31" s="7">
        <v>1665.46</v>
      </c>
      <c r="R31" s="7">
        <f t="shared" si="13"/>
        <v>27480.099999999995</v>
      </c>
      <c r="S31" s="7">
        <v>1665.46</v>
      </c>
      <c r="T31" s="7">
        <f t="shared" si="14"/>
        <v>29145.559999999994</v>
      </c>
    </row>
    <row r="32" spans="1:20" x14ac:dyDescent="0.3">
      <c r="A32" t="s">
        <v>25</v>
      </c>
      <c r="B32" s="1">
        <v>39173</v>
      </c>
      <c r="C32" s="7">
        <v>175287.61</v>
      </c>
      <c r="D32" s="11">
        <v>30</v>
      </c>
      <c r="E32" s="11" t="s">
        <v>19</v>
      </c>
      <c r="F32" s="7">
        <v>43821.9</v>
      </c>
      <c r="G32" s="7">
        <v>5842.92</v>
      </c>
      <c r="H32" s="7">
        <f t="shared" si="8"/>
        <v>49664.82</v>
      </c>
      <c r="I32" s="7">
        <v>5842.92</v>
      </c>
      <c r="J32" s="7">
        <f t="shared" si="9"/>
        <v>55507.74</v>
      </c>
      <c r="K32" s="7">
        <v>5842.92</v>
      </c>
      <c r="L32" s="7">
        <f t="shared" si="10"/>
        <v>61350.659999999996</v>
      </c>
      <c r="M32" s="7">
        <v>5842.92</v>
      </c>
      <c r="N32" s="7">
        <f t="shared" si="11"/>
        <v>67193.58</v>
      </c>
      <c r="O32" s="7">
        <v>5842.92</v>
      </c>
      <c r="P32" s="7">
        <f t="shared" si="12"/>
        <v>73036.5</v>
      </c>
      <c r="Q32" s="7">
        <v>5842.92</v>
      </c>
      <c r="R32" s="7">
        <f t="shared" si="13"/>
        <v>78879.42</v>
      </c>
      <c r="S32" s="7">
        <v>5842.92</v>
      </c>
      <c r="T32" s="7">
        <f t="shared" si="14"/>
        <v>84722.34</v>
      </c>
    </row>
    <row r="33" spans="1:20" x14ac:dyDescent="0.3">
      <c r="A33" t="s">
        <v>25</v>
      </c>
      <c r="B33" s="1">
        <v>41061</v>
      </c>
      <c r="C33" s="7">
        <v>118462.39999999999</v>
      </c>
      <c r="D33" s="11">
        <v>30</v>
      </c>
      <c r="E33" s="11" t="s">
        <v>19</v>
      </c>
      <c r="F33" s="7">
        <v>7897.5</v>
      </c>
      <c r="G33" s="7">
        <v>3948.75</v>
      </c>
      <c r="H33" s="7">
        <f t="shared" si="8"/>
        <v>11846.25</v>
      </c>
      <c r="I33" s="7">
        <v>3948.75</v>
      </c>
      <c r="J33" s="7">
        <f t="shared" si="9"/>
        <v>15795</v>
      </c>
      <c r="K33" s="7">
        <v>3948.75</v>
      </c>
      <c r="L33" s="7">
        <f t="shared" si="10"/>
        <v>19743.75</v>
      </c>
      <c r="M33" s="7">
        <v>3948.75</v>
      </c>
      <c r="N33" s="7">
        <f t="shared" si="11"/>
        <v>23692.5</v>
      </c>
      <c r="O33" s="7">
        <v>3948.75</v>
      </c>
      <c r="P33" s="7">
        <f t="shared" si="12"/>
        <v>27641.25</v>
      </c>
      <c r="Q33" s="7">
        <v>3948.75</v>
      </c>
      <c r="R33" s="7">
        <f t="shared" si="13"/>
        <v>31590</v>
      </c>
      <c r="S33" s="7">
        <v>3948.75</v>
      </c>
      <c r="T33" s="7">
        <f t="shared" si="14"/>
        <v>35538.75</v>
      </c>
    </row>
    <row r="34" spans="1:20" x14ac:dyDescent="0.3">
      <c r="A34" t="s">
        <v>25</v>
      </c>
      <c r="B34" s="1">
        <v>41426</v>
      </c>
      <c r="C34" s="7">
        <v>52365.95</v>
      </c>
      <c r="D34" s="11">
        <v>30</v>
      </c>
      <c r="E34" s="11" t="s">
        <v>19</v>
      </c>
      <c r="F34" s="7">
        <v>2618.3000000000002</v>
      </c>
      <c r="G34" s="7">
        <v>1745.53</v>
      </c>
      <c r="H34" s="7">
        <f t="shared" si="8"/>
        <v>4363.83</v>
      </c>
      <c r="I34" s="7">
        <v>1745.53</v>
      </c>
      <c r="J34" s="7">
        <f t="shared" si="9"/>
        <v>6109.36</v>
      </c>
      <c r="K34" s="7">
        <v>1745.53</v>
      </c>
      <c r="L34" s="7">
        <f t="shared" si="10"/>
        <v>7854.8899999999994</v>
      </c>
      <c r="M34" s="7">
        <v>1745.53</v>
      </c>
      <c r="N34" s="7">
        <f t="shared" si="11"/>
        <v>9600.42</v>
      </c>
      <c r="O34" s="7">
        <v>1745.53</v>
      </c>
      <c r="P34" s="7">
        <f t="shared" si="12"/>
        <v>11345.95</v>
      </c>
      <c r="Q34" s="7">
        <v>1745.53</v>
      </c>
      <c r="R34" s="7">
        <f t="shared" si="13"/>
        <v>13091.480000000001</v>
      </c>
      <c r="S34" s="7">
        <v>1745.53</v>
      </c>
      <c r="T34" s="7">
        <f t="shared" si="14"/>
        <v>14837.010000000002</v>
      </c>
    </row>
    <row r="35" spans="1:20" x14ac:dyDescent="0.3">
      <c r="A35" t="s">
        <v>57</v>
      </c>
      <c r="B35" s="1">
        <v>43373</v>
      </c>
      <c r="C35" s="7">
        <v>83106</v>
      </c>
      <c r="D35" s="11">
        <v>30</v>
      </c>
      <c r="E35" s="11" t="s">
        <v>19</v>
      </c>
      <c r="F35" s="7"/>
      <c r="G35" s="7"/>
      <c r="H35" s="7"/>
      <c r="I35" s="7"/>
      <c r="J35" s="7"/>
      <c r="K35" s="7"/>
      <c r="L35" s="7"/>
      <c r="M35" s="7">
        <v>1385.1</v>
      </c>
      <c r="N35" s="7">
        <v>1385.1</v>
      </c>
      <c r="O35" s="7">
        <v>2770.2</v>
      </c>
      <c r="P35" s="7">
        <f t="shared" si="12"/>
        <v>4155.2999999999993</v>
      </c>
      <c r="Q35" s="7">
        <v>2770.2</v>
      </c>
      <c r="R35" s="7">
        <f t="shared" si="13"/>
        <v>6925.4999999999991</v>
      </c>
      <c r="S35" s="7">
        <v>2770.2</v>
      </c>
      <c r="T35" s="7">
        <f t="shared" si="14"/>
        <v>9695.6999999999989</v>
      </c>
    </row>
    <row r="36" spans="1:20" x14ac:dyDescent="0.3">
      <c r="A36" t="s">
        <v>57</v>
      </c>
      <c r="B36" s="1">
        <v>43770</v>
      </c>
      <c r="C36" s="7">
        <v>78100</v>
      </c>
      <c r="D36" s="11">
        <v>30</v>
      </c>
      <c r="E36" s="11" t="s">
        <v>19</v>
      </c>
      <c r="F36" s="7"/>
      <c r="G36" s="7"/>
      <c r="H36" s="7"/>
      <c r="I36" s="7"/>
      <c r="J36" s="7"/>
      <c r="K36" s="7"/>
      <c r="L36" s="7"/>
      <c r="M36" s="7"/>
      <c r="N36" s="7"/>
      <c r="O36" s="7">
        <v>1301.67</v>
      </c>
      <c r="P36" s="7">
        <f t="shared" si="12"/>
        <v>1301.67</v>
      </c>
      <c r="Q36" s="7">
        <v>2603.33</v>
      </c>
      <c r="R36" s="7">
        <f t="shared" si="13"/>
        <v>3905</v>
      </c>
      <c r="S36" s="7">
        <v>2603.33</v>
      </c>
      <c r="T36" s="7">
        <f t="shared" si="14"/>
        <v>6508.33</v>
      </c>
    </row>
    <row r="37" spans="1:20" x14ac:dyDescent="0.3">
      <c r="C37" s="7">
        <f>SUM(C22:C36)</f>
        <v>1039544.61</v>
      </c>
      <c r="D37" s="11"/>
      <c r="E37" s="11"/>
      <c r="F37" s="7">
        <f>SUM(F22:F34)</f>
        <v>399247.75</v>
      </c>
      <c r="G37" s="7">
        <f t="shared" ref="G37:K37" si="15">SUM(G22:G34)</f>
        <v>25450.799999999996</v>
      </c>
      <c r="H37" s="7">
        <f t="shared" si="15"/>
        <v>424698.55</v>
      </c>
      <c r="I37" s="7">
        <f t="shared" si="15"/>
        <v>25686.83</v>
      </c>
      <c r="J37" s="7">
        <f t="shared" si="15"/>
        <v>450385.37999999995</v>
      </c>
      <c r="K37" s="7">
        <f t="shared" si="15"/>
        <v>25686.83</v>
      </c>
      <c r="L37" s="7">
        <f>SUM(L22:L35)</f>
        <v>476072.20999999996</v>
      </c>
      <c r="M37" s="7">
        <f t="shared" ref="M37" si="16">SUM(M22:M35)</f>
        <v>27071.93</v>
      </c>
      <c r="N37" s="7">
        <f>SUM(N22:N36)</f>
        <v>503144.13999999996</v>
      </c>
      <c r="O37" s="7">
        <f t="shared" ref="O37:T37" si="17">SUM(O22:O36)</f>
        <v>29758.700000000004</v>
      </c>
      <c r="P37" s="7">
        <f t="shared" si="17"/>
        <v>532902.84000000008</v>
      </c>
      <c r="Q37" s="7">
        <f t="shared" si="17"/>
        <v>31061.35</v>
      </c>
      <c r="R37" s="7">
        <f t="shared" si="17"/>
        <v>563964.18999999994</v>
      </c>
      <c r="S37" s="7">
        <f t="shared" si="17"/>
        <v>25119.08</v>
      </c>
      <c r="T37" s="7">
        <f t="shared" si="17"/>
        <v>589083.2699999999</v>
      </c>
    </row>
    <row r="38" spans="1:20" x14ac:dyDescent="0.3">
      <c r="C38" s="7"/>
      <c r="D38" s="11"/>
      <c r="E38" s="11"/>
      <c r="F38" s="7"/>
      <c r="G38" s="7"/>
      <c r="H38" s="7"/>
      <c r="I38" s="7"/>
      <c r="J38" s="7"/>
      <c r="M38" s="7"/>
      <c r="N38" s="7"/>
      <c r="O38" s="7"/>
      <c r="P38" s="7"/>
      <c r="Q38" s="7"/>
      <c r="R38" s="7"/>
      <c r="S38" s="7"/>
      <c r="T38" s="7"/>
    </row>
    <row r="39" spans="1:20" x14ac:dyDescent="0.3">
      <c r="A39" s="6" t="s">
        <v>26</v>
      </c>
      <c r="C39" s="7"/>
      <c r="D39" s="11"/>
      <c r="E39" s="11"/>
      <c r="F39" s="7"/>
      <c r="G39" s="7"/>
      <c r="H39" s="7"/>
      <c r="I39" s="7"/>
      <c r="J39" s="7"/>
      <c r="M39" s="7"/>
      <c r="N39" s="7"/>
      <c r="O39" s="7"/>
      <c r="P39" s="7"/>
      <c r="Q39" s="7"/>
      <c r="R39" s="7"/>
      <c r="S39" s="7"/>
      <c r="T39" s="7"/>
    </row>
    <row r="40" spans="1:20" x14ac:dyDescent="0.3">
      <c r="C40" s="7"/>
      <c r="D40" s="11"/>
      <c r="E40" s="11"/>
      <c r="F40" s="7"/>
      <c r="G40" s="7"/>
      <c r="H40" s="7"/>
      <c r="I40" s="7"/>
      <c r="J40" s="7"/>
      <c r="M40" s="7"/>
      <c r="N40" s="7"/>
      <c r="O40" s="7"/>
      <c r="P40" s="7"/>
      <c r="Q40" s="7"/>
      <c r="R40" s="7"/>
      <c r="S40" s="7"/>
      <c r="T40" s="7"/>
    </row>
    <row r="41" spans="1:20" x14ac:dyDescent="0.3">
      <c r="A41" t="s">
        <v>27</v>
      </c>
      <c r="B41" s="1">
        <v>29768</v>
      </c>
      <c r="C41" s="7">
        <v>1310972</v>
      </c>
      <c r="D41" s="11">
        <v>40</v>
      </c>
      <c r="E41" s="11" t="s">
        <v>19</v>
      </c>
      <c r="F41" s="7">
        <v>1110261.01</v>
      </c>
      <c r="G41" s="7">
        <v>32774.300000000003</v>
      </c>
      <c r="H41" s="7">
        <f>SUM(F41:G41)</f>
        <v>1143035.31</v>
      </c>
      <c r="I41" s="7">
        <v>32774.300000000003</v>
      </c>
      <c r="J41" s="7">
        <f>SUM(H41:I41)</f>
        <v>1175809.6100000001</v>
      </c>
      <c r="K41" s="7">
        <v>32774.300000000003</v>
      </c>
      <c r="L41" s="7">
        <f>SUM(J41:K41)</f>
        <v>1208583.9100000001</v>
      </c>
      <c r="M41" s="7">
        <v>32774.300000000003</v>
      </c>
      <c r="N41" s="7">
        <f>SUM(L41:M41)</f>
        <v>1241358.2100000002</v>
      </c>
      <c r="O41" s="7">
        <v>32774.300000000003</v>
      </c>
      <c r="P41" s="7">
        <f>SUM(N41:O41)</f>
        <v>1274132.5100000002</v>
      </c>
      <c r="Q41" s="7">
        <v>32774.300000000003</v>
      </c>
      <c r="R41" s="7">
        <f>SUM(P41:Q41)</f>
        <v>1306906.8100000003</v>
      </c>
      <c r="S41" s="7">
        <v>4065.19</v>
      </c>
      <c r="T41" s="7">
        <f>SUM(R41:S41)</f>
        <v>1310972.0000000002</v>
      </c>
    </row>
    <row r="42" spans="1:20" x14ac:dyDescent="0.3">
      <c r="A42" t="s">
        <v>27</v>
      </c>
      <c r="B42" s="1">
        <v>30864</v>
      </c>
      <c r="C42" s="7">
        <v>5934</v>
      </c>
      <c r="D42" s="11">
        <v>40</v>
      </c>
      <c r="E42" s="11" t="s">
        <v>19</v>
      </c>
      <c r="F42" s="7">
        <v>4598.5</v>
      </c>
      <c r="G42" s="7">
        <v>148.35</v>
      </c>
      <c r="H42" s="7">
        <f t="shared" ref="H42:H62" si="18">SUM(F42:G42)</f>
        <v>4746.8500000000004</v>
      </c>
      <c r="I42" s="7">
        <v>148.35</v>
      </c>
      <c r="J42" s="7">
        <f t="shared" ref="J42:J62" si="19">SUM(H42:I42)</f>
        <v>4895.2000000000007</v>
      </c>
      <c r="K42" s="7">
        <v>148.35</v>
      </c>
      <c r="L42" s="7">
        <f t="shared" ref="L42:L62" si="20">SUM(J42:K42)</f>
        <v>5043.5500000000011</v>
      </c>
      <c r="M42" s="7">
        <v>148.35</v>
      </c>
      <c r="N42" s="7">
        <f t="shared" ref="N42:N62" si="21">SUM(L42:M42)</f>
        <v>5191.9000000000015</v>
      </c>
      <c r="O42" s="7">
        <v>148.35</v>
      </c>
      <c r="P42" s="7">
        <f t="shared" ref="P42:P62" si="22">SUM(N42:O42)</f>
        <v>5340.2500000000018</v>
      </c>
      <c r="Q42" s="7">
        <v>148.35</v>
      </c>
      <c r="R42" s="7">
        <f t="shared" ref="R42:R62" si="23">SUM(P42:Q42)</f>
        <v>5488.6000000000022</v>
      </c>
      <c r="S42" s="7">
        <v>148.35</v>
      </c>
      <c r="T42" s="7">
        <f t="shared" ref="T42:T62" si="24">SUM(R42:S42)</f>
        <v>5636.9500000000025</v>
      </c>
    </row>
    <row r="43" spans="1:20" x14ac:dyDescent="0.3">
      <c r="A43" t="s">
        <v>27</v>
      </c>
      <c r="B43" s="1">
        <v>31594</v>
      </c>
      <c r="C43" s="7">
        <v>15073.2</v>
      </c>
      <c r="D43" s="11">
        <v>40</v>
      </c>
      <c r="E43" s="11" t="s">
        <v>19</v>
      </c>
      <c r="F43" s="7">
        <v>10739.66</v>
      </c>
      <c r="G43" s="7">
        <v>376.83</v>
      </c>
      <c r="H43" s="7">
        <f t="shared" si="18"/>
        <v>11116.49</v>
      </c>
      <c r="I43" s="7">
        <v>376.83</v>
      </c>
      <c r="J43" s="7">
        <f t="shared" si="19"/>
        <v>11493.32</v>
      </c>
      <c r="K43" s="7">
        <v>376.83</v>
      </c>
      <c r="L43" s="7">
        <f t="shared" si="20"/>
        <v>11870.15</v>
      </c>
      <c r="M43" s="7">
        <v>376.83</v>
      </c>
      <c r="N43" s="7">
        <f t="shared" si="21"/>
        <v>12246.98</v>
      </c>
      <c r="O43" s="7">
        <v>376.83</v>
      </c>
      <c r="P43" s="7">
        <f t="shared" si="22"/>
        <v>12623.81</v>
      </c>
      <c r="Q43" s="7">
        <v>376.83</v>
      </c>
      <c r="R43" s="7">
        <f t="shared" si="23"/>
        <v>13000.64</v>
      </c>
      <c r="S43" s="7">
        <v>376.83</v>
      </c>
      <c r="T43" s="7">
        <f t="shared" si="24"/>
        <v>13377.47</v>
      </c>
    </row>
    <row r="44" spans="1:20" x14ac:dyDescent="0.3">
      <c r="A44" t="s">
        <v>27</v>
      </c>
      <c r="B44" s="1">
        <v>31959</v>
      </c>
      <c r="C44" s="7">
        <v>9606.2199999999993</v>
      </c>
      <c r="D44" s="11">
        <v>40</v>
      </c>
      <c r="E44" s="11" t="s">
        <v>19</v>
      </c>
      <c r="F44" s="7">
        <v>6604.34</v>
      </c>
      <c r="G44" s="7">
        <v>240.16</v>
      </c>
      <c r="H44" s="7">
        <f t="shared" si="18"/>
        <v>6844.5</v>
      </c>
      <c r="I44" s="7">
        <v>240.16</v>
      </c>
      <c r="J44" s="7">
        <f t="shared" si="19"/>
        <v>7084.66</v>
      </c>
      <c r="K44" s="7">
        <v>240.16</v>
      </c>
      <c r="L44" s="7">
        <f t="shared" si="20"/>
        <v>7324.82</v>
      </c>
      <c r="M44" s="7">
        <v>240.16</v>
      </c>
      <c r="N44" s="7">
        <f t="shared" si="21"/>
        <v>7564.98</v>
      </c>
      <c r="O44" s="7">
        <v>240.16</v>
      </c>
      <c r="P44" s="7">
        <f t="shared" si="22"/>
        <v>7805.1399999999994</v>
      </c>
      <c r="Q44" s="7">
        <v>240.16</v>
      </c>
      <c r="R44" s="7">
        <f t="shared" si="23"/>
        <v>8045.2999999999993</v>
      </c>
      <c r="S44" s="7">
        <v>240.16</v>
      </c>
      <c r="T44" s="7">
        <f t="shared" si="24"/>
        <v>8285.4599999999991</v>
      </c>
    </row>
    <row r="45" spans="1:20" x14ac:dyDescent="0.3">
      <c r="A45" t="s">
        <v>27</v>
      </c>
      <c r="B45" s="1">
        <v>32325</v>
      </c>
      <c r="C45" s="7">
        <v>15171.78</v>
      </c>
      <c r="D45" s="11">
        <v>40</v>
      </c>
      <c r="E45" s="11" t="s">
        <v>19</v>
      </c>
      <c r="F45" s="7">
        <v>10051.24</v>
      </c>
      <c r="G45" s="7">
        <v>379.29</v>
      </c>
      <c r="H45" s="7">
        <f t="shared" si="18"/>
        <v>10430.530000000001</v>
      </c>
      <c r="I45" s="7">
        <v>379.29</v>
      </c>
      <c r="J45" s="7">
        <f t="shared" si="19"/>
        <v>10809.820000000002</v>
      </c>
      <c r="K45" s="7">
        <v>379.29</v>
      </c>
      <c r="L45" s="7">
        <f t="shared" si="20"/>
        <v>11189.110000000002</v>
      </c>
      <c r="M45" s="7">
        <v>379.29</v>
      </c>
      <c r="N45" s="7">
        <f t="shared" si="21"/>
        <v>11568.400000000003</v>
      </c>
      <c r="O45" s="7">
        <v>379.29</v>
      </c>
      <c r="P45" s="7">
        <f t="shared" si="22"/>
        <v>11947.690000000004</v>
      </c>
      <c r="Q45" s="7">
        <v>379.29</v>
      </c>
      <c r="R45" s="7">
        <f t="shared" si="23"/>
        <v>12326.980000000005</v>
      </c>
      <c r="S45" s="7">
        <v>379.29</v>
      </c>
      <c r="T45" s="7">
        <f t="shared" si="24"/>
        <v>12706.270000000006</v>
      </c>
    </row>
    <row r="46" spans="1:20" x14ac:dyDescent="0.3">
      <c r="A46" t="s">
        <v>27</v>
      </c>
      <c r="B46" s="1">
        <v>33055</v>
      </c>
      <c r="C46" s="7">
        <v>16384.060000000001</v>
      </c>
      <c r="D46" s="11">
        <v>40</v>
      </c>
      <c r="E46" s="11" t="s">
        <v>19</v>
      </c>
      <c r="F46" s="7">
        <v>10035.219999999999</v>
      </c>
      <c r="G46" s="7">
        <v>409.6</v>
      </c>
      <c r="H46" s="7">
        <f t="shared" si="18"/>
        <v>10444.82</v>
      </c>
      <c r="I46" s="7">
        <v>409.6</v>
      </c>
      <c r="J46" s="7">
        <f t="shared" si="19"/>
        <v>10854.42</v>
      </c>
      <c r="K46" s="7">
        <v>409.6</v>
      </c>
      <c r="L46" s="7">
        <f t="shared" si="20"/>
        <v>11264.02</v>
      </c>
      <c r="M46" s="7">
        <v>409.6</v>
      </c>
      <c r="N46" s="7">
        <f t="shared" si="21"/>
        <v>11673.62</v>
      </c>
      <c r="O46" s="7">
        <v>409.6</v>
      </c>
      <c r="P46" s="7">
        <f t="shared" si="22"/>
        <v>12083.220000000001</v>
      </c>
      <c r="Q46" s="7">
        <v>409.6</v>
      </c>
      <c r="R46" s="7">
        <f t="shared" si="23"/>
        <v>12492.820000000002</v>
      </c>
      <c r="S46" s="7">
        <v>409.6</v>
      </c>
      <c r="T46" s="7">
        <f t="shared" si="24"/>
        <v>12902.420000000002</v>
      </c>
    </row>
    <row r="47" spans="1:20" x14ac:dyDescent="0.3">
      <c r="A47" t="s">
        <v>27</v>
      </c>
      <c r="B47" s="1">
        <v>33786</v>
      </c>
      <c r="C47" s="7">
        <v>227037.39</v>
      </c>
      <c r="D47" s="11">
        <v>40</v>
      </c>
      <c r="E47" s="11" t="s">
        <v>19</v>
      </c>
      <c r="F47" s="7">
        <v>127708.46</v>
      </c>
      <c r="G47" s="7">
        <v>5675.93</v>
      </c>
      <c r="H47" s="7">
        <f t="shared" si="18"/>
        <v>133384.39000000001</v>
      </c>
      <c r="I47" s="7">
        <v>5675.93</v>
      </c>
      <c r="J47" s="7">
        <f t="shared" si="19"/>
        <v>139060.32</v>
      </c>
      <c r="K47" s="7">
        <v>5675.93</v>
      </c>
      <c r="L47" s="7">
        <f t="shared" si="20"/>
        <v>144736.25</v>
      </c>
      <c r="M47" s="7">
        <v>5675.93</v>
      </c>
      <c r="N47" s="7">
        <f t="shared" si="21"/>
        <v>150412.18</v>
      </c>
      <c r="O47" s="7">
        <v>5675.93</v>
      </c>
      <c r="P47" s="7">
        <f t="shared" si="22"/>
        <v>156088.10999999999</v>
      </c>
      <c r="Q47" s="7">
        <v>5675.93</v>
      </c>
      <c r="R47" s="7">
        <f t="shared" si="23"/>
        <v>161764.03999999998</v>
      </c>
      <c r="S47" s="7">
        <v>5675.93</v>
      </c>
      <c r="T47" s="7">
        <f t="shared" si="24"/>
        <v>167439.96999999997</v>
      </c>
    </row>
    <row r="48" spans="1:20" x14ac:dyDescent="0.3">
      <c r="A48" t="s">
        <v>27</v>
      </c>
      <c r="B48" s="1">
        <v>34151</v>
      </c>
      <c r="C48" s="7">
        <v>196243.98</v>
      </c>
      <c r="D48" s="11">
        <v>40</v>
      </c>
      <c r="E48" s="11" t="s">
        <v>19</v>
      </c>
      <c r="F48" s="7">
        <v>105481.15</v>
      </c>
      <c r="G48" s="7">
        <v>4906.1000000000004</v>
      </c>
      <c r="H48" s="7">
        <f t="shared" si="18"/>
        <v>110387.25</v>
      </c>
      <c r="I48" s="7">
        <v>4906.1000000000004</v>
      </c>
      <c r="J48" s="7">
        <f t="shared" si="19"/>
        <v>115293.35</v>
      </c>
      <c r="K48" s="7">
        <v>4906.1000000000004</v>
      </c>
      <c r="L48" s="7">
        <f t="shared" si="20"/>
        <v>120199.45000000001</v>
      </c>
      <c r="M48" s="7">
        <v>4906.1000000000004</v>
      </c>
      <c r="N48" s="7">
        <f t="shared" si="21"/>
        <v>125105.55000000002</v>
      </c>
      <c r="O48" s="7">
        <v>4906.1000000000004</v>
      </c>
      <c r="P48" s="7">
        <f t="shared" si="22"/>
        <v>130011.65000000002</v>
      </c>
      <c r="Q48" s="7">
        <v>4906.1000000000004</v>
      </c>
      <c r="R48" s="7">
        <f t="shared" si="23"/>
        <v>134917.75000000003</v>
      </c>
      <c r="S48" s="7">
        <v>4906.1000000000004</v>
      </c>
      <c r="T48" s="7">
        <f t="shared" si="24"/>
        <v>139823.85000000003</v>
      </c>
    </row>
    <row r="49" spans="1:20" x14ac:dyDescent="0.3">
      <c r="A49" t="s">
        <v>27</v>
      </c>
      <c r="B49" s="1">
        <v>34516</v>
      </c>
      <c r="C49" s="7">
        <v>51736.59</v>
      </c>
      <c r="D49" s="11">
        <v>40</v>
      </c>
      <c r="E49" s="11" t="s">
        <v>19</v>
      </c>
      <c r="F49" s="7">
        <v>26514.93</v>
      </c>
      <c r="G49" s="7">
        <v>1293.4100000000001</v>
      </c>
      <c r="H49" s="7">
        <f t="shared" si="18"/>
        <v>27808.34</v>
      </c>
      <c r="I49" s="7">
        <v>1293.4100000000001</v>
      </c>
      <c r="J49" s="7">
        <f t="shared" si="19"/>
        <v>29101.75</v>
      </c>
      <c r="K49" s="7">
        <v>1293.4100000000001</v>
      </c>
      <c r="L49" s="7">
        <f t="shared" si="20"/>
        <v>30395.16</v>
      </c>
      <c r="M49" s="7">
        <v>1293.4100000000001</v>
      </c>
      <c r="N49" s="7">
        <f t="shared" si="21"/>
        <v>31688.57</v>
      </c>
      <c r="O49" s="7">
        <v>1293.4100000000001</v>
      </c>
      <c r="P49" s="7">
        <f t="shared" si="22"/>
        <v>32981.980000000003</v>
      </c>
      <c r="Q49" s="7">
        <v>1293.4100000000001</v>
      </c>
      <c r="R49" s="7">
        <f t="shared" si="23"/>
        <v>34275.390000000007</v>
      </c>
      <c r="S49" s="7">
        <v>1293.4100000000001</v>
      </c>
      <c r="T49" s="7">
        <f t="shared" si="24"/>
        <v>35568.80000000001</v>
      </c>
    </row>
    <row r="50" spans="1:20" x14ac:dyDescent="0.3">
      <c r="A50" t="s">
        <v>27</v>
      </c>
      <c r="B50" s="1">
        <v>34881</v>
      </c>
      <c r="C50" s="7">
        <v>12981.32</v>
      </c>
      <c r="D50" s="11">
        <v>40</v>
      </c>
      <c r="E50" s="11" t="s">
        <v>19</v>
      </c>
      <c r="F50" s="7">
        <v>6328.35</v>
      </c>
      <c r="G50" s="7">
        <v>324.52999999999997</v>
      </c>
      <c r="H50" s="7">
        <f t="shared" si="18"/>
        <v>6652.88</v>
      </c>
      <c r="I50" s="7">
        <v>324.52999999999997</v>
      </c>
      <c r="J50" s="7">
        <f t="shared" si="19"/>
        <v>6977.41</v>
      </c>
      <c r="K50" s="7">
        <v>324.52999999999997</v>
      </c>
      <c r="L50" s="7">
        <f t="shared" si="20"/>
        <v>7301.94</v>
      </c>
      <c r="M50" s="7">
        <v>324.52999999999997</v>
      </c>
      <c r="N50" s="7">
        <f t="shared" si="21"/>
        <v>7626.4699999999993</v>
      </c>
      <c r="O50" s="7">
        <v>324.52999999999997</v>
      </c>
      <c r="P50" s="7">
        <f t="shared" si="22"/>
        <v>7950.9999999999991</v>
      </c>
      <c r="Q50" s="7">
        <v>324.52999999999997</v>
      </c>
      <c r="R50" s="7">
        <f t="shared" si="23"/>
        <v>8275.5299999999988</v>
      </c>
      <c r="S50" s="7">
        <v>324.52999999999997</v>
      </c>
      <c r="T50" s="7">
        <f t="shared" si="24"/>
        <v>8600.06</v>
      </c>
    </row>
    <row r="51" spans="1:20" x14ac:dyDescent="0.3">
      <c r="A51" t="s">
        <v>27</v>
      </c>
      <c r="B51" s="1">
        <v>35247</v>
      </c>
      <c r="C51" s="7">
        <v>11492</v>
      </c>
      <c r="D51" s="11">
        <v>40</v>
      </c>
      <c r="E51" s="11" t="s">
        <v>19</v>
      </c>
      <c r="F51" s="7">
        <v>5303.08</v>
      </c>
      <c r="G51" s="7">
        <v>287.3</v>
      </c>
      <c r="H51" s="7">
        <f t="shared" si="18"/>
        <v>5590.38</v>
      </c>
      <c r="I51" s="7">
        <v>287.3</v>
      </c>
      <c r="J51" s="7">
        <f t="shared" si="19"/>
        <v>5877.68</v>
      </c>
      <c r="K51" s="7">
        <v>287.3</v>
      </c>
      <c r="L51" s="7">
        <f t="shared" si="20"/>
        <v>6164.9800000000005</v>
      </c>
      <c r="M51" s="7">
        <v>287.3</v>
      </c>
      <c r="N51" s="7">
        <f t="shared" si="21"/>
        <v>6452.2800000000007</v>
      </c>
      <c r="O51" s="7">
        <v>287.3</v>
      </c>
      <c r="P51" s="7">
        <f t="shared" si="22"/>
        <v>6739.5800000000008</v>
      </c>
      <c r="Q51" s="7">
        <v>287.3</v>
      </c>
      <c r="R51" s="7">
        <f t="shared" si="23"/>
        <v>7026.880000000001</v>
      </c>
      <c r="S51" s="7">
        <v>287.3</v>
      </c>
      <c r="T51" s="7">
        <f t="shared" si="24"/>
        <v>7314.1800000000012</v>
      </c>
    </row>
    <row r="52" spans="1:20" x14ac:dyDescent="0.3">
      <c r="A52" t="s">
        <v>27</v>
      </c>
      <c r="B52" s="1">
        <v>35612</v>
      </c>
      <c r="C52" s="7">
        <v>6555.61</v>
      </c>
      <c r="D52" s="11">
        <v>40</v>
      </c>
      <c r="E52" s="11" t="s">
        <v>19</v>
      </c>
      <c r="F52" s="7">
        <v>2861.26</v>
      </c>
      <c r="G52" s="7">
        <v>163.89</v>
      </c>
      <c r="H52" s="7">
        <f t="shared" si="18"/>
        <v>3025.15</v>
      </c>
      <c r="I52" s="7">
        <v>163.89</v>
      </c>
      <c r="J52" s="7">
        <f t="shared" si="19"/>
        <v>3189.04</v>
      </c>
      <c r="K52" s="7">
        <v>163.89</v>
      </c>
      <c r="L52" s="7">
        <f t="shared" si="20"/>
        <v>3352.93</v>
      </c>
      <c r="M52" s="7">
        <v>163.89</v>
      </c>
      <c r="N52" s="7">
        <f t="shared" si="21"/>
        <v>3516.8199999999997</v>
      </c>
      <c r="O52" s="7">
        <v>163.89</v>
      </c>
      <c r="P52" s="7">
        <f t="shared" si="22"/>
        <v>3680.7099999999996</v>
      </c>
      <c r="Q52" s="7">
        <v>163.89</v>
      </c>
      <c r="R52" s="7">
        <f t="shared" si="23"/>
        <v>3844.5999999999995</v>
      </c>
      <c r="S52" s="7">
        <v>163.89</v>
      </c>
      <c r="T52" s="7">
        <f t="shared" si="24"/>
        <v>4008.4899999999993</v>
      </c>
    </row>
    <row r="53" spans="1:20" x14ac:dyDescent="0.3">
      <c r="A53" t="s">
        <v>27</v>
      </c>
      <c r="B53" s="1">
        <v>35977</v>
      </c>
      <c r="C53" s="7">
        <v>404</v>
      </c>
      <c r="D53" s="11">
        <v>40</v>
      </c>
      <c r="E53" s="11" t="s">
        <v>19</v>
      </c>
      <c r="F53" s="7">
        <v>166.65</v>
      </c>
      <c r="G53" s="7">
        <v>10.1</v>
      </c>
      <c r="H53" s="7">
        <f t="shared" si="18"/>
        <v>176.75</v>
      </c>
      <c r="I53" s="7">
        <v>10.1</v>
      </c>
      <c r="J53" s="7">
        <f t="shared" si="19"/>
        <v>186.85</v>
      </c>
      <c r="K53" s="7">
        <v>10.1</v>
      </c>
      <c r="L53" s="7">
        <f t="shared" si="20"/>
        <v>196.95</v>
      </c>
      <c r="M53" s="7">
        <v>10.1</v>
      </c>
      <c r="N53" s="7">
        <f t="shared" si="21"/>
        <v>207.04999999999998</v>
      </c>
      <c r="O53" s="7">
        <v>10.1</v>
      </c>
      <c r="P53" s="7">
        <f t="shared" si="22"/>
        <v>217.14999999999998</v>
      </c>
      <c r="Q53" s="7">
        <v>10.1</v>
      </c>
      <c r="R53" s="7">
        <f t="shared" si="23"/>
        <v>227.24999999999997</v>
      </c>
      <c r="S53" s="7">
        <v>10.1</v>
      </c>
      <c r="T53" s="7">
        <f t="shared" si="24"/>
        <v>237.34999999999997</v>
      </c>
    </row>
    <row r="54" spans="1:20" x14ac:dyDescent="0.3">
      <c r="A54" t="s">
        <v>27</v>
      </c>
      <c r="B54" s="1">
        <v>36342</v>
      </c>
      <c r="C54" s="7">
        <v>4905.4399999999996</v>
      </c>
      <c r="D54" s="11">
        <v>40</v>
      </c>
      <c r="E54" s="11" t="s">
        <v>19</v>
      </c>
      <c r="F54" s="7">
        <v>1900.92</v>
      </c>
      <c r="G54" s="7">
        <v>122.64</v>
      </c>
      <c r="H54" s="7">
        <f t="shared" si="18"/>
        <v>2023.5600000000002</v>
      </c>
      <c r="I54" s="7">
        <v>122.64</v>
      </c>
      <c r="J54" s="7">
        <f t="shared" si="19"/>
        <v>2146.2000000000003</v>
      </c>
      <c r="K54" s="7">
        <v>122.64</v>
      </c>
      <c r="L54" s="7">
        <f t="shared" si="20"/>
        <v>2268.84</v>
      </c>
      <c r="M54" s="7">
        <v>122.64</v>
      </c>
      <c r="N54" s="7">
        <f t="shared" si="21"/>
        <v>2391.48</v>
      </c>
      <c r="O54" s="7">
        <v>122.64</v>
      </c>
      <c r="P54" s="7">
        <f t="shared" si="22"/>
        <v>2514.12</v>
      </c>
      <c r="Q54" s="7">
        <v>122.64</v>
      </c>
      <c r="R54" s="7">
        <f t="shared" si="23"/>
        <v>2636.7599999999998</v>
      </c>
      <c r="S54" s="7">
        <v>122.64</v>
      </c>
      <c r="T54" s="7">
        <f t="shared" si="24"/>
        <v>2759.3999999999996</v>
      </c>
    </row>
    <row r="55" spans="1:20" x14ac:dyDescent="0.3">
      <c r="A55" t="s">
        <v>27</v>
      </c>
      <c r="B55" s="1">
        <v>36342</v>
      </c>
      <c r="C55" s="7">
        <v>300</v>
      </c>
      <c r="D55" s="11">
        <v>40</v>
      </c>
      <c r="E55" s="11" t="s">
        <v>19</v>
      </c>
      <c r="F55" s="7">
        <v>116.25</v>
      </c>
      <c r="G55" s="7">
        <v>7.5</v>
      </c>
      <c r="H55" s="7">
        <f t="shared" si="18"/>
        <v>123.75</v>
      </c>
      <c r="I55" s="7">
        <v>7.5</v>
      </c>
      <c r="J55" s="7">
        <f t="shared" si="19"/>
        <v>131.25</v>
      </c>
      <c r="K55" s="7">
        <v>7.5</v>
      </c>
      <c r="L55" s="7">
        <f t="shared" si="20"/>
        <v>138.75</v>
      </c>
      <c r="M55" s="7">
        <v>7.5</v>
      </c>
      <c r="N55" s="7">
        <f t="shared" si="21"/>
        <v>146.25</v>
      </c>
      <c r="O55" s="7">
        <v>7.5</v>
      </c>
      <c r="P55" s="7">
        <f t="shared" si="22"/>
        <v>153.75</v>
      </c>
      <c r="Q55" s="7">
        <v>7.5</v>
      </c>
      <c r="R55" s="7">
        <f t="shared" si="23"/>
        <v>161.25</v>
      </c>
      <c r="S55" s="7">
        <v>7.5</v>
      </c>
      <c r="T55" s="7">
        <f t="shared" si="24"/>
        <v>168.75</v>
      </c>
    </row>
    <row r="56" spans="1:20" x14ac:dyDescent="0.3">
      <c r="A56" t="s">
        <v>27</v>
      </c>
      <c r="B56" s="1">
        <v>38869</v>
      </c>
      <c r="C56" s="7">
        <v>10954</v>
      </c>
      <c r="D56" s="11">
        <v>40</v>
      </c>
      <c r="E56" s="11" t="s">
        <v>19</v>
      </c>
      <c r="F56" s="7">
        <v>2327.73</v>
      </c>
      <c r="G56" s="7">
        <v>273.85000000000002</v>
      </c>
      <c r="H56" s="7">
        <f t="shared" si="18"/>
        <v>2601.58</v>
      </c>
      <c r="I56" s="7">
        <v>273.85000000000002</v>
      </c>
      <c r="J56" s="7">
        <f t="shared" si="19"/>
        <v>2875.43</v>
      </c>
      <c r="K56" s="7">
        <v>273.85000000000002</v>
      </c>
      <c r="L56" s="7">
        <f t="shared" si="20"/>
        <v>3149.2799999999997</v>
      </c>
      <c r="M56" s="7">
        <v>273.85000000000002</v>
      </c>
      <c r="N56" s="7">
        <f t="shared" si="21"/>
        <v>3423.1299999999997</v>
      </c>
      <c r="O56" s="7">
        <v>273.85000000000002</v>
      </c>
      <c r="P56" s="7">
        <f t="shared" si="22"/>
        <v>3696.9799999999996</v>
      </c>
      <c r="Q56" s="7">
        <v>273.85000000000002</v>
      </c>
      <c r="R56" s="7">
        <f t="shared" si="23"/>
        <v>3970.8299999999995</v>
      </c>
      <c r="S56" s="7">
        <v>273.85000000000002</v>
      </c>
      <c r="T56" s="7">
        <f t="shared" si="24"/>
        <v>4244.6799999999994</v>
      </c>
    </row>
    <row r="57" spans="1:20" x14ac:dyDescent="0.3">
      <c r="A57" t="s">
        <v>27</v>
      </c>
      <c r="B57" s="1">
        <v>39783</v>
      </c>
      <c r="C57" s="7">
        <v>6025.94</v>
      </c>
      <c r="D57" s="11">
        <v>40</v>
      </c>
      <c r="E57" s="11" t="s">
        <v>19</v>
      </c>
      <c r="F57" s="7">
        <v>753.25</v>
      </c>
      <c r="G57" s="7">
        <v>150.65</v>
      </c>
      <c r="H57" s="7">
        <f t="shared" si="18"/>
        <v>903.9</v>
      </c>
      <c r="I57" s="7">
        <v>150.65</v>
      </c>
      <c r="J57" s="7">
        <f t="shared" si="19"/>
        <v>1054.55</v>
      </c>
      <c r="K57" s="7">
        <v>150.65</v>
      </c>
      <c r="L57" s="7">
        <f t="shared" si="20"/>
        <v>1205.2</v>
      </c>
      <c r="M57" s="7">
        <v>150.65</v>
      </c>
      <c r="N57" s="7">
        <f t="shared" si="21"/>
        <v>1355.8500000000001</v>
      </c>
      <c r="O57" s="7">
        <v>150.65</v>
      </c>
      <c r="P57" s="7">
        <f t="shared" si="22"/>
        <v>1506.5000000000002</v>
      </c>
      <c r="Q57" s="7">
        <v>150.65</v>
      </c>
      <c r="R57" s="7">
        <f t="shared" si="23"/>
        <v>1657.1500000000003</v>
      </c>
      <c r="S57" s="7">
        <v>150.65</v>
      </c>
      <c r="T57" s="7">
        <f t="shared" si="24"/>
        <v>1807.8000000000004</v>
      </c>
    </row>
    <row r="58" spans="1:20" x14ac:dyDescent="0.3">
      <c r="A58" t="s">
        <v>27</v>
      </c>
      <c r="B58" s="1">
        <v>39873</v>
      </c>
      <c r="C58" s="7">
        <v>1196.8499999999999</v>
      </c>
      <c r="D58" s="11">
        <v>40</v>
      </c>
      <c r="E58" s="11" t="s">
        <v>19</v>
      </c>
      <c r="F58" s="7">
        <v>149.6</v>
      </c>
      <c r="G58" s="7">
        <v>29.92</v>
      </c>
      <c r="H58" s="7">
        <f t="shared" si="18"/>
        <v>179.51999999999998</v>
      </c>
      <c r="I58" s="7">
        <v>29.92</v>
      </c>
      <c r="J58" s="7">
        <f t="shared" si="19"/>
        <v>209.44</v>
      </c>
      <c r="K58" s="7">
        <v>29.92</v>
      </c>
      <c r="L58" s="7">
        <f t="shared" si="20"/>
        <v>239.36</v>
      </c>
      <c r="M58" s="7">
        <v>29.92</v>
      </c>
      <c r="N58" s="7">
        <f t="shared" si="21"/>
        <v>269.28000000000003</v>
      </c>
      <c r="O58" s="7">
        <v>29.92</v>
      </c>
      <c r="P58" s="7">
        <f t="shared" si="22"/>
        <v>299.20000000000005</v>
      </c>
      <c r="Q58" s="7">
        <v>29.92</v>
      </c>
      <c r="R58" s="7">
        <f t="shared" si="23"/>
        <v>329.12000000000006</v>
      </c>
      <c r="S58" s="7">
        <v>29.92</v>
      </c>
      <c r="T58" s="7">
        <f t="shared" si="24"/>
        <v>359.04000000000008</v>
      </c>
    </row>
    <row r="59" spans="1:20" x14ac:dyDescent="0.3">
      <c r="A59" t="s">
        <v>28</v>
      </c>
      <c r="B59" s="1">
        <v>40513</v>
      </c>
      <c r="C59" s="7">
        <v>493956.85</v>
      </c>
      <c r="D59" s="11">
        <v>40</v>
      </c>
      <c r="E59" s="11" t="s">
        <v>19</v>
      </c>
      <c r="F59" s="7">
        <v>53398.68</v>
      </c>
      <c r="G59" s="7">
        <v>12348.92</v>
      </c>
      <c r="H59" s="7">
        <f t="shared" si="18"/>
        <v>65747.600000000006</v>
      </c>
      <c r="I59" s="7">
        <v>12348.92</v>
      </c>
      <c r="J59" s="7">
        <f t="shared" si="19"/>
        <v>78096.52</v>
      </c>
      <c r="K59" s="7">
        <v>12348.92</v>
      </c>
      <c r="L59" s="7">
        <f t="shared" si="20"/>
        <v>90445.440000000002</v>
      </c>
      <c r="M59" s="7">
        <v>12348.92</v>
      </c>
      <c r="N59" s="7">
        <f t="shared" si="21"/>
        <v>102794.36</v>
      </c>
      <c r="O59" s="7">
        <v>12348.92</v>
      </c>
      <c r="P59" s="7">
        <f t="shared" si="22"/>
        <v>115143.28</v>
      </c>
      <c r="Q59" s="7">
        <v>12348.92</v>
      </c>
      <c r="R59" s="7">
        <f t="shared" si="23"/>
        <v>127492.2</v>
      </c>
      <c r="S59" s="7">
        <v>12348.92</v>
      </c>
      <c r="T59" s="7">
        <f t="shared" si="24"/>
        <v>139841.12</v>
      </c>
    </row>
    <row r="60" spans="1:20" x14ac:dyDescent="0.3">
      <c r="A60" t="s">
        <v>29</v>
      </c>
      <c r="B60" s="1">
        <v>40878</v>
      </c>
      <c r="C60" s="7">
        <v>28874</v>
      </c>
      <c r="D60" s="11">
        <v>40</v>
      </c>
      <c r="E60" s="11" t="s">
        <v>19</v>
      </c>
      <c r="F60" s="7">
        <v>2526.48</v>
      </c>
      <c r="G60" s="7">
        <v>721.85</v>
      </c>
      <c r="H60" s="7">
        <f t="shared" si="18"/>
        <v>3248.33</v>
      </c>
      <c r="I60" s="7">
        <v>721.85</v>
      </c>
      <c r="J60" s="7">
        <f t="shared" si="19"/>
        <v>3970.18</v>
      </c>
      <c r="K60" s="7">
        <v>721.85</v>
      </c>
      <c r="L60" s="7">
        <f t="shared" si="20"/>
        <v>4692.03</v>
      </c>
      <c r="M60" s="7">
        <v>721.85</v>
      </c>
      <c r="N60" s="7">
        <f t="shared" si="21"/>
        <v>5413.88</v>
      </c>
      <c r="O60" s="7">
        <v>721.85</v>
      </c>
      <c r="P60" s="7">
        <f t="shared" si="22"/>
        <v>6135.7300000000005</v>
      </c>
      <c r="Q60" s="7">
        <v>721.85</v>
      </c>
      <c r="R60" s="7">
        <f t="shared" si="23"/>
        <v>6857.5800000000008</v>
      </c>
      <c r="S60" s="7">
        <v>721.85</v>
      </c>
      <c r="T60" s="7">
        <f t="shared" si="24"/>
        <v>7579.4300000000012</v>
      </c>
    </row>
    <row r="61" spans="1:20" x14ac:dyDescent="0.3">
      <c r="A61" t="s">
        <v>28</v>
      </c>
      <c r="B61" s="1">
        <v>40878</v>
      </c>
      <c r="C61" s="7">
        <v>138356.46</v>
      </c>
      <c r="D61" s="11">
        <v>40</v>
      </c>
      <c r="E61" s="11" t="s">
        <v>19</v>
      </c>
      <c r="F61" s="7">
        <v>12106.19</v>
      </c>
      <c r="G61" s="7">
        <v>3458.91</v>
      </c>
      <c r="H61" s="7">
        <f t="shared" si="18"/>
        <v>15565.1</v>
      </c>
      <c r="I61" s="7">
        <v>3458.91</v>
      </c>
      <c r="J61" s="7">
        <f t="shared" si="19"/>
        <v>19024.010000000002</v>
      </c>
      <c r="K61" s="7">
        <v>3458.91</v>
      </c>
      <c r="L61" s="7">
        <f t="shared" si="20"/>
        <v>22482.920000000002</v>
      </c>
      <c r="M61" s="7">
        <v>3458.91</v>
      </c>
      <c r="N61" s="7">
        <f t="shared" si="21"/>
        <v>25941.83</v>
      </c>
      <c r="O61" s="7">
        <v>3458.91</v>
      </c>
      <c r="P61" s="7">
        <f t="shared" si="22"/>
        <v>29400.74</v>
      </c>
      <c r="Q61" s="7">
        <v>3458.91</v>
      </c>
      <c r="R61" s="7">
        <f t="shared" si="23"/>
        <v>32859.65</v>
      </c>
      <c r="S61" s="7">
        <v>3458.91</v>
      </c>
      <c r="T61" s="7">
        <f t="shared" si="24"/>
        <v>36318.559999999998</v>
      </c>
    </row>
    <row r="62" spans="1:20" x14ac:dyDescent="0.3">
      <c r="A62" t="s">
        <v>28</v>
      </c>
      <c r="B62" s="1">
        <v>42004</v>
      </c>
      <c r="C62" s="7">
        <v>29334.1</v>
      </c>
      <c r="D62" s="11">
        <v>40</v>
      </c>
      <c r="E62" s="11" t="s">
        <v>19</v>
      </c>
      <c r="F62" s="7">
        <v>0</v>
      </c>
      <c r="G62" s="7">
        <v>733.36</v>
      </c>
      <c r="H62" s="7">
        <f t="shared" si="18"/>
        <v>733.36</v>
      </c>
      <c r="I62" s="7">
        <v>733.36</v>
      </c>
      <c r="J62" s="7">
        <f t="shared" si="19"/>
        <v>1466.72</v>
      </c>
      <c r="K62" s="7">
        <v>733.36</v>
      </c>
      <c r="L62" s="7">
        <f t="shared" si="20"/>
        <v>2200.08</v>
      </c>
      <c r="M62" s="7">
        <v>733.36</v>
      </c>
      <c r="N62" s="7">
        <f t="shared" si="21"/>
        <v>2933.44</v>
      </c>
      <c r="O62" s="7">
        <v>733.36</v>
      </c>
      <c r="P62" s="7">
        <f t="shared" si="22"/>
        <v>3666.8</v>
      </c>
      <c r="Q62" s="7">
        <v>733.36</v>
      </c>
      <c r="R62" s="7">
        <f t="shared" si="23"/>
        <v>4400.16</v>
      </c>
      <c r="S62" s="7">
        <v>733.36</v>
      </c>
      <c r="T62" s="7">
        <f t="shared" si="24"/>
        <v>5133.5199999999995</v>
      </c>
    </row>
    <row r="63" spans="1:20" x14ac:dyDescent="0.3">
      <c r="C63" s="7">
        <f>SUM(C41:C62)</f>
        <v>2593495.79</v>
      </c>
      <c r="D63" s="11"/>
      <c r="E63" s="11"/>
      <c r="F63" s="7">
        <f>SUM(F41:F62)</f>
        <v>1499932.9499999997</v>
      </c>
      <c r="G63" s="7">
        <f t="shared" ref="G63:T63" si="25">SUM(G41:G62)</f>
        <v>64837.39</v>
      </c>
      <c r="H63" s="7">
        <f>SUM(H41:H62)</f>
        <v>1564770.3400000003</v>
      </c>
      <c r="I63" s="7">
        <f t="shared" si="25"/>
        <v>64837.39</v>
      </c>
      <c r="J63" s="7">
        <f t="shared" si="25"/>
        <v>1629607.73</v>
      </c>
      <c r="K63" s="7">
        <f t="shared" si="25"/>
        <v>64837.39</v>
      </c>
      <c r="L63" s="7">
        <f t="shared" si="25"/>
        <v>1694445.12</v>
      </c>
      <c r="M63" s="7">
        <f t="shared" si="25"/>
        <v>64837.39</v>
      </c>
      <c r="N63" s="7">
        <f t="shared" si="25"/>
        <v>1759282.5100000002</v>
      </c>
      <c r="O63" s="7">
        <f t="shared" si="25"/>
        <v>64837.39</v>
      </c>
      <c r="P63" s="7">
        <f t="shared" si="25"/>
        <v>1824119.9</v>
      </c>
      <c r="Q63" s="7">
        <f t="shared" si="25"/>
        <v>64837.39</v>
      </c>
      <c r="R63" s="7">
        <f t="shared" si="25"/>
        <v>1888957.2900000003</v>
      </c>
      <c r="S63" s="7">
        <f t="shared" si="25"/>
        <v>36128.28</v>
      </c>
      <c r="T63" s="7">
        <f t="shared" si="25"/>
        <v>1925085.57</v>
      </c>
    </row>
    <row r="64" spans="1:20" x14ac:dyDescent="0.3">
      <c r="C64" s="7"/>
      <c r="D64" s="11"/>
      <c r="E64" s="11"/>
      <c r="F64" s="7"/>
      <c r="G64" s="7"/>
      <c r="H64" s="7"/>
      <c r="I64" s="7"/>
      <c r="J64" s="7"/>
      <c r="M64" s="7"/>
      <c r="N64" s="7"/>
      <c r="O64" s="7"/>
      <c r="P64" s="7"/>
      <c r="Q64" s="7"/>
      <c r="R64" s="7"/>
      <c r="S64" s="7"/>
      <c r="T64" s="7"/>
    </row>
    <row r="65" spans="1:20" x14ac:dyDescent="0.3">
      <c r="A65" s="6" t="s">
        <v>30</v>
      </c>
      <c r="C65" s="7"/>
      <c r="D65" s="11"/>
      <c r="E65" s="11"/>
      <c r="F65" s="7"/>
      <c r="G65" s="7"/>
      <c r="H65" s="7"/>
      <c r="I65" s="7"/>
      <c r="J65" s="7"/>
      <c r="M65" s="7"/>
      <c r="N65" s="7"/>
      <c r="O65" s="7"/>
      <c r="P65" s="7"/>
      <c r="Q65" s="7"/>
      <c r="R65" s="7"/>
      <c r="S65" s="7"/>
      <c r="T65" s="7"/>
    </row>
    <row r="66" spans="1:20" x14ac:dyDescent="0.3">
      <c r="C66" s="7"/>
      <c r="D66" s="11"/>
      <c r="E66" s="11"/>
      <c r="F66" s="7"/>
      <c r="G66" s="7"/>
      <c r="H66" s="7"/>
      <c r="I66" s="7"/>
      <c r="J66" s="7"/>
      <c r="M66" s="7"/>
      <c r="N66" s="7"/>
      <c r="O66" s="7"/>
      <c r="P66" s="7"/>
      <c r="Q66" s="7"/>
      <c r="R66" s="7"/>
      <c r="S66" s="7"/>
      <c r="T66" s="7"/>
    </row>
    <row r="67" spans="1:20" x14ac:dyDescent="0.3">
      <c r="A67" t="s">
        <v>13</v>
      </c>
      <c r="C67" s="7">
        <v>399530.22</v>
      </c>
      <c r="D67" s="11"/>
      <c r="E67" s="11"/>
      <c r="F67" s="7">
        <v>399530.22</v>
      </c>
      <c r="G67" s="7">
        <v>0</v>
      </c>
      <c r="H67" s="7">
        <f>SUM(F67:G67)</f>
        <v>399530.22</v>
      </c>
      <c r="I67" s="7">
        <v>0</v>
      </c>
      <c r="J67" s="7">
        <v>399530.22</v>
      </c>
      <c r="K67" s="7">
        <v>0</v>
      </c>
      <c r="L67" s="7">
        <f>SUM(J67:K67)</f>
        <v>399530.22</v>
      </c>
      <c r="M67" s="7">
        <v>0</v>
      </c>
      <c r="N67" s="7">
        <f>SUM(L67:M67)</f>
        <v>399530.22</v>
      </c>
      <c r="O67" s="7">
        <v>0</v>
      </c>
      <c r="P67" s="7">
        <v>399530.22</v>
      </c>
      <c r="Q67" s="7">
        <v>0</v>
      </c>
      <c r="R67" s="7">
        <f>SUM(P67:Q67)</f>
        <v>399530.22</v>
      </c>
      <c r="S67" s="7">
        <v>0</v>
      </c>
      <c r="T67" s="7">
        <f>SUM(R67:S67)</f>
        <v>399530.22</v>
      </c>
    </row>
    <row r="68" spans="1:20" x14ac:dyDescent="0.3">
      <c r="A68" t="s">
        <v>31</v>
      </c>
      <c r="B68" s="1">
        <v>34516</v>
      </c>
      <c r="C68" s="7">
        <v>6481.11</v>
      </c>
      <c r="D68" s="11">
        <v>20</v>
      </c>
      <c r="E68" s="11" t="s">
        <v>19</v>
      </c>
      <c r="F68" s="7">
        <v>6319.02</v>
      </c>
      <c r="G68" s="7">
        <v>162.09</v>
      </c>
      <c r="H68" s="7">
        <f t="shared" ref="H68:H69" si="26">SUM(F68:G68)</f>
        <v>6481.1100000000006</v>
      </c>
      <c r="I68" s="7">
        <v>0</v>
      </c>
      <c r="J68" s="7">
        <v>6481.11</v>
      </c>
      <c r="K68" s="7">
        <v>0</v>
      </c>
      <c r="L68" s="7">
        <f t="shared" ref="L68:L69" si="27">SUM(J68:K68)</f>
        <v>6481.11</v>
      </c>
      <c r="M68" s="7">
        <v>0</v>
      </c>
      <c r="N68" s="7">
        <f t="shared" ref="N68:N69" si="28">SUM(L68:M68)</f>
        <v>6481.11</v>
      </c>
      <c r="O68" s="7">
        <v>0</v>
      </c>
      <c r="P68" s="7">
        <v>6481.11</v>
      </c>
      <c r="Q68" s="7">
        <v>0</v>
      </c>
      <c r="R68" s="7">
        <f t="shared" ref="R68:R71" si="29">SUM(P68:Q68)</f>
        <v>6481.11</v>
      </c>
      <c r="S68" s="7">
        <v>0</v>
      </c>
      <c r="T68" s="7">
        <f t="shared" ref="T68:T72" si="30">SUM(R68:S68)</f>
        <v>6481.11</v>
      </c>
    </row>
    <row r="69" spans="1:20" x14ac:dyDescent="0.3">
      <c r="A69" t="s">
        <v>31</v>
      </c>
      <c r="B69" s="1">
        <v>39995</v>
      </c>
      <c r="C69" s="7">
        <v>14171.13</v>
      </c>
      <c r="D69" s="11">
        <v>10</v>
      </c>
      <c r="E69" s="11" t="s">
        <v>19</v>
      </c>
      <c r="F69" s="7">
        <v>8006.39</v>
      </c>
      <c r="G69" s="7">
        <v>1417.11</v>
      </c>
      <c r="H69" s="7">
        <f t="shared" si="26"/>
        <v>9423.5</v>
      </c>
      <c r="I69" s="7">
        <v>1417.11</v>
      </c>
      <c r="J69" s="7">
        <v>10840.61</v>
      </c>
      <c r="K69" s="7">
        <v>1417.11</v>
      </c>
      <c r="L69" s="7">
        <f t="shared" si="27"/>
        <v>12257.720000000001</v>
      </c>
      <c r="M69" s="7">
        <v>1417.11</v>
      </c>
      <c r="N69" s="7">
        <f t="shared" si="28"/>
        <v>13674.830000000002</v>
      </c>
      <c r="O69" s="7">
        <v>496.3</v>
      </c>
      <c r="P69" s="7">
        <v>14171.13</v>
      </c>
      <c r="Q69" s="7">
        <v>0</v>
      </c>
      <c r="R69" s="7">
        <f t="shared" si="29"/>
        <v>14171.13</v>
      </c>
      <c r="S69" s="7">
        <v>0</v>
      </c>
      <c r="T69" s="7">
        <f t="shared" si="30"/>
        <v>14171.13</v>
      </c>
    </row>
    <row r="70" spans="1:20" x14ac:dyDescent="0.3">
      <c r="A70" t="s">
        <v>31</v>
      </c>
      <c r="B70" s="1">
        <v>43647</v>
      </c>
      <c r="C70" s="7">
        <v>4122.72</v>
      </c>
      <c r="D70" s="11">
        <v>10</v>
      </c>
      <c r="E70" s="11" t="s">
        <v>19</v>
      </c>
      <c r="F70" s="7"/>
      <c r="G70" s="7"/>
      <c r="H70" s="7"/>
      <c r="I70" s="7"/>
      <c r="J70" s="7"/>
      <c r="K70" s="7"/>
      <c r="L70" s="7"/>
      <c r="M70" s="7"/>
      <c r="N70" s="7"/>
      <c r="O70" s="7">
        <v>206.14</v>
      </c>
      <c r="P70" s="7">
        <v>206.14</v>
      </c>
      <c r="Q70" s="7">
        <v>412.27</v>
      </c>
      <c r="R70" s="7">
        <f t="shared" si="29"/>
        <v>618.41</v>
      </c>
      <c r="S70" s="7">
        <v>412.27</v>
      </c>
      <c r="T70" s="7">
        <f t="shared" si="30"/>
        <v>1030.6799999999998</v>
      </c>
    </row>
    <row r="71" spans="1:20" x14ac:dyDescent="0.3">
      <c r="A71" t="s">
        <v>31</v>
      </c>
      <c r="B71" s="1">
        <v>44104</v>
      </c>
      <c r="C71" s="7">
        <v>5606.66</v>
      </c>
      <c r="D71" s="11">
        <v>10</v>
      </c>
      <c r="E71" s="11" t="s">
        <v>19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>
        <v>280.33</v>
      </c>
      <c r="R71" s="7">
        <f t="shared" si="29"/>
        <v>280.33</v>
      </c>
      <c r="S71" s="7">
        <v>560.66999999999996</v>
      </c>
      <c r="T71" s="7">
        <f t="shared" si="30"/>
        <v>841</v>
      </c>
    </row>
    <row r="72" spans="1:20" x14ac:dyDescent="0.3">
      <c r="A72" t="s">
        <v>31</v>
      </c>
      <c r="B72" s="1">
        <v>44378</v>
      </c>
      <c r="C72" s="7">
        <v>6127.24</v>
      </c>
      <c r="D72" s="11">
        <v>10</v>
      </c>
      <c r="E72" s="11" t="s">
        <v>19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>
        <v>306.36</v>
      </c>
      <c r="T72" s="7">
        <f t="shared" si="30"/>
        <v>306.36</v>
      </c>
    </row>
    <row r="73" spans="1:20" x14ac:dyDescent="0.3">
      <c r="C73" s="7">
        <f>SUM(C67:C72)</f>
        <v>436039.0799999999</v>
      </c>
      <c r="D73" s="11"/>
      <c r="E73" s="11"/>
      <c r="F73" s="7">
        <f>SUM(F67:F71)</f>
        <v>413855.63</v>
      </c>
      <c r="G73" s="7">
        <f t="shared" ref="G73:P73" si="31">SUM(G67:G71)</f>
        <v>1579.1999999999998</v>
      </c>
      <c r="H73" s="7">
        <f t="shared" si="31"/>
        <v>415434.82999999996</v>
      </c>
      <c r="I73" s="7">
        <f t="shared" si="31"/>
        <v>1417.11</v>
      </c>
      <c r="J73" s="7">
        <f t="shared" si="31"/>
        <v>416851.93999999994</v>
      </c>
      <c r="K73" s="7">
        <f t="shared" si="31"/>
        <v>1417.11</v>
      </c>
      <c r="L73" s="7">
        <f t="shared" si="31"/>
        <v>418269.04999999993</v>
      </c>
      <c r="M73" s="7">
        <f t="shared" si="31"/>
        <v>1417.11</v>
      </c>
      <c r="N73" s="7">
        <f t="shared" si="31"/>
        <v>419686.16</v>
      </c>
      <c r="O73" s="7">
        <f t="shared" si="31"/>
        <v>702.44</v>
      </c>
      <c r="P73" s="7">
        <f t="shared" si="31"/>
        <v>420388.6</v>
      </c>
      <c r="Q73" s="7">
        <f t="shared" ref="Q73" si="32">SUM(Q67:Q71)</f>
        <v>692.59999999999991</v>
      </c>
      <c r="R73" s="7">
        <f>SUM(R67:R72)</f>
        <v>421081.19999999995</v>
      </c>
      <c r="S73" s="7">
        <f t="shared" ref="S73:T73" si="33">SUM(S67:S72)</f>
        <v>1279.3</v>
      </c>
      <c r="T73" s="7">
        <f t="shared" si="33"/>
        <v>422360.49999999994</v>
      </c>
    </row>
    <row r="74" spans="1:20" x14ac:dyDescent="0.3">
      <c r="C74" s="7"/>
      <c r="D74" s="11"/>
      <c r="E74" s="11"/>
      <c r="F74" s="7"/>
      <c r="G74" s="7"/>
      <c r="H74" s="7"/>
      <c r="I74" s="7"/>
      <c r="J74" s="7"/>
      <c r="M74" s="7"/>
      <c r="N74" s="7"/>
      <c r="O74" s="7"/>
      <c r="P74" s="7"/>
      <c r="Q74" s="7"/>
      <c r="R74" s="7"/>
      <c r="S74" s="7"/>
      <c r="T74" s="7"/>
    </row>
    <row r="75" spans="1:20" x14ac:dyDescent="0.3">
      <c r="A75" s="6" t="s">
        <v>32</v>
      </c>
      <c r="C75" s="7"/>
      <c r="D75" s="11"/>
      <c r="E75" s="11"/>
      <c r="F75" s="7"/>
      <c r="G75" s="7"/>
      <c r="H75" s="7"/>
      <c r="I75" s="7"/>
      <c r="J75" s="7"/>
      <c r="M75" s="7"/>
      <c r="N75" s="7"/>
      <c r="O75" s="7"/>
      <c r="P75" s="7"/>
      <c r="Q75" s="7"/>
      <c r="R75" s="7"/>
      <c r="S75" s="7"/>
      <c r="T75" s="7"/>
    </row>
    <row r="76" spans="1:20" x14ac:dyDescent="0.3">
      <c r="C76" s="7"/>
      <c r="D76" s="11"/>
      <c r="E76" s="11"/>
      <c r="F76" s="7"/>
      <c r="G76" s="7"/>
      <c r="H76" s="7"/>
      <c r="I76" s="7"/>
      <c r="J76" s="7"/>
      <c r="M76" s="7"/>
      <c r="N76" s="7"/>
      <c r="O76" s="7"/>
      <c r="P76" s="7"/>
      <c r="Q76" s="7"/>
      <c r="R76" s="7"/>
      <c r="S76" s="7"/>
      <c r="T76" s="7"/>
    </row>
    <row r="77" spans="1:20" x14ac:dyDescent="0.3">
      <c r="A77" t="s">
        <v>32</v>
      </c>
      <c r="B77" s="1">
        <v>29768</v>
      </c>
      <c r="C77" s="7">
        <v>20000</v>
      </c>
      <c r="D77" s="11">
        <v>40</v>
      </c>
      <c r="E77" s="11" t="s">
        <v>19</v>
      </c>
      <c r="F77" s="7">
        <v>17000</v>
      </c>
      <c r="G77" s="7">
        <v>500</v>
      </c>
      <c r="H77" s="7">
        <f>SUM(F77:G77)</f>
        <v>17500</v>
      </c>
      <c r="I77" s="7">
        <v>500</v>
      </c>
      <c r="J77" s="7">
        <v>18000</v>
      </c>
      <c r="K77" s="7">
        <v>500</v>
      </c>
      <c r="L77" s="7">
        <f>SUM(J77:K77)</f>
        <v>18500</v>
      </c>
      <c r="M77" s="7">
        <v>500</v>
      </c>
      <c r="N77" s="7">
        <f>SUM(L77:M77)</f>
        <v>19000</v>
      </c>
      <c r="O77" s="7">
        <v>500</v>
      </c>
      <c r="P77" s="7">
        <f>SUM(N77:O77)</f>
        <v>19500</v>
      </c>
      <c r="Q77" s="7">
        <v>500</v>
      </c>
      <c r="R77" s="7">
        <f>SUM(P77:Q77)</f>
        <v>20000</v>
      </c>
      <c r="S77" s="7">
        <v>0</v>
      </c>
      <c r="T77" s="7">
        <f>SUM(R77:S77)</f>
        <v>20000</v>
      </c>
    </row>
    <row r="78" spans="1:20" x14ac:dyDescent="0.3">
      <c r="A78" t="s">
        <v>32</v>
      </c>
      <c r="B78" s="1">
        <v>31959</v>
      </c>
      <c r="C78" s="7">
        <v>3087.04</v>
      </c>
      <c r="D78" s="11">
        <v>40</v>
      </c>
      <c r="E78" s="11" t="s">
        <v>19</v>
      </c>
      <c r="F78" s="7">
        <v>2129.4</v>
      </c>
      <c r="G78" s="7">
        <v>77.180000000000007</v>
      </c>
      <c r="H78" s="7">
        <f t="shared" ref="H78:H81" si="34">SUM(F78:G78)</f>
        <v>2206.58</v>
      </c>
      <c r="I78" s="7">
        <v>77.180000000000007</v>
      </c>
      <c r="J78" s="7">
        <v>2283.7600000000002</v>
      </c>
      <c r="K78" s="7">
        <v>77.180000000000007</v>
      </c>
      <c r="L78" s="7">
        <f t="shared" ref="L78:L81" si="35">SUM(J78:K78)</f>
        <v>2360.94</v>
      </c>
      <c r="M78" s="7">
        <v>77.180000000000007</v>
      </c>
      <c r="N78" s="7">
        <f t="shared" ref="N78:N81" si="36">SUM(L78:M78)</f>
        <v>2438.12</v>
      </c>
      <c r="O78" s="7">
        <v>77.180000000000007</v>
      </c>
      <c r="P78" s="7">
        <f t="shared" ref="P78:P81" si="37">SUM(N78:O78)</f>
        <v>2515.2999999999997</v>
      </c>
      <c r="Q78" s="7">
        <v>77.180000000000007</v>
      </c>
      <c r="R78" s="7">
        <f t="shared" ref="R78:R82" si="38">SUM(P78:Q78)</f>
        <v>2592.4799999999996</v>
      </c>
      <c r="S78" s="7">
        <v>77.180000000000007</v>
      </c>
      <c r="T78" s="7">
        <f t="shared" ref="T78:T82" si="39">SUM(R78:S78)</f>
        <v>2669.6599999999994</v>
      </c>
    </row>
    <row r="79" spans="1:20" x14ac:dyDescent="0.3">
      <c r="A79" t="s">
        <v>32</v>
      </c>
      <c r="B79" s="1">
        <v>32690</v>
      </c>
      <c r="C79" s="7">
        <v>3600</v>
      </c>
      <c r="D79" s="11">
        <v>40</v>
      </c>
      <c r="E79" s="11" t="s">
        <v>19</v>
      </c>
      <c r="F79" s="7">
        <v>2265.6999999999998</v>
      </c>
      <c r="G79" s="7">
        <v>90</v>
      </c>
      <c r="H79" s="7">
        <f t="shared" si="34"/>
        <v>2355.6999999999998</v>
      </c>
      <c r="I79" s="7">
        <v>90</v>
      </c>
      <c r="J79" s="7">
        <v>2445.6999999999998</v>
      </c>
      <c r="K79" s="7">
        <v>90</v>
      </c>
      <c r="L79" s="7">
        <f t="shared" si="35"/>
        <v>2535.6999999999998</v>
      </c>
      <c r="M79" s="7">
        <v>90</v>
      </c>
      <c r="N79" s="7">
        <f t="shared" si="36"/>
        <v>2625.7</v>
      </c>
      <c r="O79" s="7">
        <v>90</v>
      </c>
      <c r="P79" s="7">
        <f t="shared" si="37"/>
        <v>2715.7</v>
      </c>
      <c r="Q79" s="7">
        <v>90</v>
      </c>
      <c r="R79" s="7">
        <f t="shared" si="38"/>
        <v>2805.7</v>
      </c>
      <c r="S79" s="7">
        <v>90</v>
      </c>
      <c r="T79" s="7">
        <f t="shared" si="39"/>
        <v>2895.7</v>
      </c>
    </row>
    <row r="80" spans="1:20" x14ac:dyDescent="0.3">
      <c r="A80" t="s">
        <v>32</v>
      </c>
      <c r="B80" s="1">
        <v>33147</v>
      </c>
      <c r="C80" s="7">
        <v>350</v>
      </c>
      <c r="D80" s="11">
        <v>40</v>
      </c>
      <c r="E80" s="11" t="s">
        <v>19</v>
      </c>
      <c r="F80" s="7">
        <v>214.38</v>
      </c>
      <c r="G80" s="7">
        <v>8.75</v>
      </c>
      <c r="H80" s="7">
        <f t="shared" si="34"/>
        <v>223.13</v>
      </c>
      <c r="I80" s="7">
        <v>8.75</v>
      </c>
      <c r="J80" s="7">
        <v>231.88</v>
      </c>
      <c r="K80" s="7">
        <v>8.75</v>
      </c>
      <c r="L80" s="7">
        <f t="shared" si="35"/>
        <v>240.63</v>
      </c>
      <c r="M80" s="7">
        <v>8.75</v>
      </c>
      <c r="N80" s="7">
        <f t="shared" si="36"/>
        <v>249.38</v>
      </c>
      <c r="O80" s="7">
        <v>8.75</v>
      </c>
      <c r="P80" s="7">
        <f t="shared" si="37"/>
        <v>258.13</v>
      </c>
      <c r="Q80" s="7">
        <v>8.75</v>
      </c>
      <c r="R80" s="7">
        <f t="shared" si="38"/>
        <v>266.88</v>
      </c>
      <c r="S80" s="7">
        <v>8.75</v>
      </c>
      <c r="T80" s="7">
        <f t="shared" si="39"/>
        <v>275.63</v>
      </c>
    </row>
    <row r="81" spans="1:20" x14ac:dyDescent="0.3">
      <c r="A81" t="s">
        <v>32</v>
      </c>
      <c r="B81" s="1">
        <v>36708</v>
      </c>
      <c r="C81" s="7">
        <v>330</v>
      </c>
      <c r="D81" s="11">
        <v>40</v>
      </c>
      <c r="E81" s="11" t="s">
        <v>19</v>
      </c>
      <c r="F81" s="7">
        <v>122.5</v>
      </c>
      <c r="G81" s="7">
        <v>8.75</v>
      </c>
      <c r="H81" s="7">
        <f t="shared" si="34"/>
        <v>131.25</v>
      </c>
      <c r="I81" s="7">
        <v>8.75</v>
      </c>
      <c r="J81" s="7">
        <v>140</v>
      </c>
      <c r="K81" s="7">
        <v>8.75</v>
      </c>
      <c r="L81" s="7">
        <f t="shared" si="35"/>
        <v>148.75</v>
      </c>
      <c r="M81" s="7">
        <v>8.75</v>
      </c>
      <c r="N81" s="7">
        <f t="shared" si="36"/>
        <v>157.5</v>
      </c>
      <c r="O81" s="7">
        <v>8.75</v>
      </c>
      <c r="P81" s="7">
        <f t="shared" si="37"/>
        <v>166.25</v>
      </c>
      <c r="Q81" s="7">
        <v>8.75</v>
      </c>
      <c r="R81" s="7">
        <f t="shared" si="38"/>
        <v>175</v>
      </c>
      <c r="S81" s="7">
        <v>8.75</v>
      </c>
      <c r="T81" s="7">
        <f t="shared" si="39"/>
        <v>183.75</v>
      </c>
    </row>
    <row r="82" spans="1:20" x14ac:dyDescent="0.3">
      <c r="A82" t="s">
        <v>32</v>
      </c>
      <c r="B82" s="1">
        <v>44012</v>
      </c>
      <c r="C82" s="7">
        <v>1761.3</v>
      </c>
      <c r="D82" s="11">
        <v>40</v>
      </c>
      <c r="E82" s="11" t="s">
        <v>19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>
        <v>22.01</v>
      </c>
      <c r="R82" s="7">
        <f t="shared" si="38"/>
        <v>22.01</v>
      </c>
      <c r="S82" s="7">
        <v>44.03</v>
      </c>
      <c r="T82" s="7">
        <f t="shared" si="39"/>
        <v>66.040000000000006</v>
      </c>
    </row>
    <row r="83" spans="1:20" x14ac:dyDescent="0.3">
      <c r="C83" s="7">
        <f>SUM(C77:C82)</f>
        <v>29128.34</v>
      </c>
      <c r="D83" s="11"/>
      <c r="E83" s="11"/>
      <c r="F83" s="7">
        <f>SUM(F77:F82)</f>
        <v>21731.980000000003</v>
      </c>
      <c r="G83" s="7">
        <f t="shared" ref="G83:P83" si="40">SUM(G77:G82)</f>
        <v>684.68000000000006</v>
      </c>
      <c r="H83" s="7">
        <f t="shared" si="40"/>
        <v>22416.660000000003</v>
      </c>
      <c r="I83" s="7">
        <f t="shared" si="40"/>
        <v>684.68000000000006</v>
      </c>
      <c r="J83" s="7">
        <f t="shared" si="40"/>
        <v>23101.340000000004</v>
      </c>
      <c r="K83" s="7">
        <f t="shared" si="40"/>
        <v>684.68000000000006</v>
      </c>
      <c r="L83" s="7">
        <f t="shared" si="40"/>
        <v>23786.02</v>
      </c>
      <c r="M83" s="7">
        <f t="shared" si="40"/>
        <v>684.68000000000006</v>
      </c>
      <c r="N83" s="7">
        <f t="shared" si="40"/>
        <v>24470.7</v>
      </c>
      <c r="O83" s="7">
        <f t="shared" si="40"/>
        <v>684.68000000000006</v>
      </c>
      <c r="P83" s="7">
        <f t="shared" si="40"/>
        <v>25155.38</v>
      </c>
      <c r="Q83" s="7">
        <f t="shared" ref="Q83" si="41">SUM(Q77:Q82)</f>
        <v>706.69</v>
      </c>
      <c r="R83" s="7">
        <f t="shared" ref="R83:T83" si="42">SUM(R77:R82)</f>
        <v>25862.07</v>
      </c>
      <c r="S83" s="7">
        <f t="shared" si="42"/>
        <v>228.71</v>
      </c>
      <c r="T83" s="7">
        <f t="shared" si="42"/>
        <v>26090.780000000002</v>
      </c>
    </row>
    <row r="84" spans="1:20" x14ac:dyDescent="0.3">
      <c r="C84" s="7"/>
      <c r="D84" s="11"/>
      <c r="E84" s="11"/>
      <c r="F84" s="7"/>
      <c r="G84" s="7"/>
      <c r="H84" s="7"/>
      <c r="I84" s="7"/>
      <c r="J84" s="7"/>
      <c r="M84" s="7"/>
      <c r="N84" s="7"/>
      <c r="O84" s="7"/>
      <c r="P84" s="7"/>
      <c r="Q84" s="7"/>
      <c r="R84" s="7"/>
      <c r="S84" s="7"/>
      <c r="T84" s="7"/>
    </row>
    <row r="85" spans="1:20" x14ac:dyDescent="0.3">
      <c r="A85" s="6" t="s">
        <v>33</v>
      </c>
      <c r="C85" s="7"/>
      <c r="D85" s="11"/>
      <c r="E85" s="11"/>
      <c r="F85" s="7"/>
      <c r="G85" s="7"/>
      <c r="H85" s="7"/>
      <c r="I85" s="7"/>
      <c r="J85" s="7"/>
      <c r="M85" s="7"/>
      <c r="N85" s="7"/>
      <c r="O85" s="7"/>
      <c r="P85" s="7"/>
      <c r="Q85" s="7"/>
      <c r="R85" s="7"/>
      <c r="S85" s="7"/>
      <c r="T85" s="7"/>
    </row>
    <row r="86" spans="1:20" x14ac:dyDescent="0.3">
      <c r="C86" s="7"/>
      <c r="D86" s="11"/>
      <c r="E86" s="11"/>
      <c r="F86" s="7"/>
      <c r="G86" s="7"/>
      <c r="H86" s="7"/>
      <c r="I86" s="7"/>
      <c r="J86" s="7"/>
      <c r="M86" s="7"/>
      <c r="N86" s="7"/>
      <c r="O86" s="7"/>
      <c r="P86" s="7"/>
      <c r="Q86" s="7"/>
      <c r="R86" s="7"/>
      <c r="S86" s="7"/>
      <c r="T86" s="7"/>
    </row>
    <row r="87" spans="1:20" x14ac:dyDescent="0.3">
      <c r="A87" t="s">
        <v>13</v>
      </c>
      <c r="C87" s="7">
        <v>34189.550000000003</v>
      </c>
      <c r="D87" s="11"/>
      <c r="E87" s="11"/>
      <c r="F87" s="7">
        <v>34189.550000000003</v>
      </c>
      <c r="G87" s="7">
        <v>0</v>
      </c>
      <c r="H87" s="7">
        <f>SUM(F87:G87)</f>
        <v>34189.550000000003</v>
      </c>
      <c r="I87" s="7">
        <v>0</v>
      </c>
      <c r="J87" s="7">
        <f>SUM(H87:I87)</f>
        <v>34189.550000000003</v>
      </c>
      <c r="K87" s="7">
        <v>0</v>
      </c>
      <c r="L87" s="7">
        <f>SUM(J87:K87)</f>
        <v>34189.550000000003</v>
      </c>
      <c r="M87" s="7">
        <v>0</v>
      </c>
      <c r="N87" s="7">
        <f>SUM(L87:M87)</f>
        <v>34189.550000000003</v>
      </c>
      <c r="O87" s="7">
        <v>0</v>
      </c>
      <c r="P87" s="7">
        <f>SUM(N87:O87)</f>
        <v>34189.550000000003</v>
      </c>
      <c r="Q87" s="7">
        <v>0</v>
      </c>
      <c r="R87" s="7">
        <f>SUM(P87:Q87)</f>
        <v>34189.550000000003</v>
      </c>
      <c r="S87" s="7">
        <v>0</v>
      </c>
      <c r="T87" s="7">
        <f>SUM(R87:S87)</f>
        <v>34189.550000000003</v>
      </c>
    </row>
    <row r="88" spans="1:20" x14ac:dyDescent="0.3">
      <c r="A88" t="s">
        <v>34</v>
      </c>
      <c r="B88" s="1">
        <v>40359</v>
      </c>
      <c r="C88" s="7">
        <v>600</v>
      </c>
      <c r="D88" s="11">
        <v>7</v>
      </c>
      <c r="E88" s="11" t="s">
        <v>19</v>
      </c>
      <c r="F88" s="7">
        <v>342.84</v>
      </c>
      <c r="G88" s="7">
        <v>85.71</v>
      </c>
      <c r="H88" s="7">
        <f t="shared" ref="H88:H91" si="43">SUM(F88:G88)</f>
        <v>428.54999999999995</v>
      </c>
      <c r="I88" s="7">
        <v>85.71</v>
      </c>
      <c r="J88" s="7">
        <f t="shared" ref="J88:J91" si="44">SUM(H88:I88)</f>
        <v>514.26</v>
      </c>
      <c r="K88" s="7">
        <v>85.74</v>
      </c>
      <c r="L88" s="7">
        <f t="shared" ref="L88:L91" si="45">SUM(J88:K88)</f>
        <v>600</v>
      </c>
      <c r="M88" s="7">
        <v>0</v>
      </c>
      <c r="N88" s="7">
        <f t="shared" ref="N88:N91" si="46">SUM(L88:M88)</f>
        <v>600</v>
      </c>
      <c r="O88" s="7">
        <v>0</v>
      </c>
      <c r="P88" s="7">
        <f t="shared" ref="P88:P91" si="47">SUM(N88:O88)</f>
        <v>600</v>
      </c>
      <c r="Q88" s="7">
        <v>0</v>
      </c>
      <c r="R88" s="7">
        <f t="shared" ref="R88:R92" si="48">SUM(P88:Q88)</f>
        <v>600</v>
      </c>
      <c r="S88" s="7">
        <v>0</v>
      </c>
      <c r="T88" s="7">
        <f t="shared" ref="T88:T92" si="49">SUM(R88:S88)</f>
        <v>600</v>
      </c>
    </row>
    <row r="89" spans="1:20" x14ac:dyDescent="0.3">
      <c r="A89" t="s">
        <v>35</v>
      </c>
      <c r="B89" s="1">
        <v>40724</v>
      </c>
      <c r="C89" s="7">
        <v>14319.5</v>
      </c>
      <c r="D89" s="11">
        <v>7</v>
      </c>
      <c r="E89" s="11" t="s">
        <v>19</v>
      </c>
      <c r="F89" s="7">
        <v>7159.74</v>
      </c>
      <c r="G89" s="7">
        <v>2045.64</v>
      </c>
      <c r="H89" s="7">
        <f t="shared" si="43"/>
        <v>9205.3799999999992</v>
      </c>
      <c r="I89" s="7">
        <v>2045.64</v>
      </c>
      <c r="J89" s="7">
        <f t="shared" si="44"/>
        <v>11251.019999999999</v>
      </c>
      <c r="K89" s="7">
        <v>2045.64</v>
      </c>
      <c r="L89" s="7">
        <f t="shared" si="45"/>
        <v>13296.659999999998</v>
      </c>
      <c r="M89" s="7">
        <v>1022.84</v>
      </c>
      <c r="N89" s="7">
        <f t="shared" si="46"/>
        <v>14319.499999999998</v>
      </c>
      <c r="O89" s="7">
        <v>0</v>
      </c>
      <c r="P89" s="7">
        <f t="shared" si="47"/>
        <v>14319.499999999998</v>
      </c>
      <c r="Q89" s="7">
        <v>0</v>
      </c>
      <c r="R89" s="7">
        <f t="shared" si="48"/>
        <v>14319.499999999998</v>
      </c>
      <c r="S89" s="7">
        <v>0</v>
      </c>
      <c r="T89" s="7">
        <f t="shared" si="49"/>
        <v>14319.499999999998</v>
      </c>
    </row>
    <row r="90" spans="1:20" x14ac:dyDescent="0.3">
      <c r="A90" t="s">
        <v>36</v>
      </c>
      <c r="B90" s="1">
        <v>40724</v>
      </c>
      <c r="C90" s="7">
        <v>1077.81</v>
      </c>
      <c r="D90" s="11">
        <v>7</v>
      </c>
      <c r="E90" s="11" t="s">
        <v>19</v>
      </c>
      <c r="F90" s="7">
        <v>538.9</v>
      </c>
      <c r="G90" s="7">
        <v>153.97</v>
      </c>
      <c r="H90" s="7">
        <f t="shared" si="43"/>
        <v>692.87</v>
      </c>
      <c r="I90" s="7">
        <v>153.97</v>
      </c>
      <c r="J90" s="7">
        <f t="shared" si="44"/>
        <v>846.84</v>
      </c>
      <c r="K90" s="7">
        <v>153.97</v>
      </c>
      <c r="L90" s="7">
        <f t="shared" si="45"/>
        <v>1000.8100000000001</v>
      </c>
      <c r="M90" s="7">
        <v>77</v>
      </c>
      <c r="N90" s="7">
        <f t="shared" si="46"/>
        <v>1077.81</v>
      </c>
      <c r="O90" s="7">
        <v>0</v>
      </c>
      <c r="P90" s="7">
        <f t="shared" si="47"/>
        <v>1077.81</v>
      </c>
      <c r="Q90" s="7">
        <v>0</v>
      </c>
      <c r="R90" s="7">
        <f t="shared" si="48"/>
        <v>1077.81</v>
      </c>
      <c r="S90" s="7">
        <v>0</v>
      </c>
      <c r="T90" s="7">
        <f t="shared" si="49"/>
        <v>1077.81</v>
      </c>
    </row>
    <row r="91" spans="1:20" x14ac:dyDescent="0.3">
      <c r="A91" t="s">
        <v>37</v>
      </c>
      <c r="B91" s="1">
        <v>41455</v>
      </c>
      <c r="C91" s="7">
        <v>8543.75</v>
      </c>
      <c r="D91" s="11">
        <v>7</v>
      </c>
      <c r="E91" s="11" t="s">
        <v>19</v>
      </c>
      <c r="F91" s="7">
        <v>1830.81</v>
      </c>
      <c r="G91" s="7">
        <v>1220.54</v>
      </c>
      <c r="H91" s="7">
        <f t="shared" si="43"/>
        <v>3051.35</v>
      </c>
      <c r="I91" s="7">
        <v>1220.54</v>
      </c>
      <c r="J91" s="7">
        <f t="shared" si="44"/>
        <v>4271.8899999999994</v>
      </c>
      <c r="K91" s="7">
        <v>1220.54</v>
      </c>
      <c r="L91" s="7">
        <f t="shared" si="45"/>
        <v>5492.4299999999994</v>
      </c>
      <c r="M91" s="7">
        <v>1220.54</v>
      </c>
      <c r="N91" s="7">
        <f t="shared" si="46"/>
        <v>6712.9699999999993</v>
      </c>
      <c r="O91" s="7">
        <v>1220.54</v>
      </c>
      <c r="P91" s="7">
        <f t="shared" si="47"/>
        <v>7933.5099999999993</v>
      </c>
      <c r="Q91" s="7">
        <v>610.24</v>
      </c>
      <c r="R91" s="7">
        <f t="shared" si="48"/>
        <v>8543.75</v>
      </c>
      <c r="S91" s="7">
        <v>0</v>
      </c>
      <c r="T91" s="7">
        <f t="shared" si="49"/>
        <v>8543.75</v>
      </c>
    </row>
    <row r="92" spans="1:20" x14ac:dyDescent="0.3">
      <c r="A92" t="s">
        <v>37</v>
      </c>
      <c r="B92" s="1">
        <v>44012</v>
      </c>
      <c r="C92" s="7">
        <v>9394</v>
      </c>
      <c r="D92" s="11">
        <v>7</v>
      </c>
      <c r="E92" s="11" t="s">
        <v>19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>
        <v>671</v>
      </c>
      <c r="R92" s="7">
        <f t="shared" si="48"/>
        <v>671</v>
      </c>
      <c r="S92" s="7">
        <v>1342</v>
      </c>
      <c r="T92" s="7">
        <f t="shared" si="49"/>
        <v>2013</v>
      </c>
    </row>
    <row r="93" spans="1:20" x14ac:dyDescent="0.3">
      <c r="C93" s="7">
        <f>SUM(C87:C92)</f>
        <v>68124.61</v>
      </c>
      <c r="D93" s="11"/>
      <c r="E93" s="11"/>
      <c r="F93" s="7">
        <f>SUM(F87:F92)</f>
        <v>44061.84</v>
      </c>
      <c r="G93" s="7">
        <f t="shared" ref="G93:P93" si="50">SUM(G87:G92)</f>
        <v>3505.8599999999997</v>
      </c>
      <c r="H93" s="7">
        <f t="shared" si="50"/>
        <v>47567.700000000004</v>
      </c>
      <c r="I93" s="7">
        <f t="shared" si="50"/>
        <v>3505.8599999999997</v>
      </c>
      <c r="J93" s="7">
        <f t="shared" si="50"/>
        <v>51073.56</v>
      </c>
      <c r="K93" s="7">
        <f t="shared" si="50"/>
        <v>3505.89</v>
      </c>
      <c r="L93" s="7">
        <f t="shared" si="50"/>
        <v>54579.45</v>
      </c>
      <c r="M93" s="7">
        <f t="shared" si="50"/>
        <v>2320.38</v>
      </c>
      <c r="N93" s="7">
        <f t="shared" si="50"/>
        <v>56899.83</v>
      </c>
      <c r="O93" s="7">
        <f t="shared" si="50"/>
        <v>1220.54</v>
      </c>
      <c r="P93" s="7">
        <f t="shared" si="50"/>
        <v>58120.37</v>
      </c>
      <c r="Q93" s="7">
        <f t="shared" ref="Q93" si="51">SUM(Q87:Q92)</f>
        <v>1281.24</v>
      </c>
      <c r="R93" s="7">
        <f t="shared" ref="R93:T93" si="52">SUM(R87:R92)</f>
        <v>59401.61</v>
      </c>
      <c r="S93" s="7">
        <f t="shared" si="52"/>
        <v>1342</v>
      </c>
      <c r="T93" s="7">
        <f t="shared" si="52"/>
        <v>60743.61</v>
      </c>
    </row>
    <row r="94" spans="1:20" x14ac:dyDescent="0.3">
      <c r="C94" s="7"/>
      <c r="D94" s="11"/>
      <c r="E94" s="11"/>
      <c r="F94" s="7"/>
      <c r="G94" s="7"/>
      <c r="H94" s="7"/>
      <c r="I94" s="7"/>
      <c r="J94" s="7"/>
      <c r="M94" s="7"/>
      <c r="N94" s="7"/>
      <c r="O94" s="7"/>
      <c r="P94" s="7"/>
      <c r="Q94" s="7"/>
      <c r="R94" s="7"/>
      <c r="S94" s="7"/>
      <c r="T94" s="7"/>
    </row>
    <row r="95" spans="1:20" x14ac:dyDescent="0.3">
      <c r="A95" s="6" t="s">
        <v>38</v>
      </c>
      <c r="C95" s="7"/>
      <c r="D95" s="11"/>
      <c r="E95" s="11"/>
      <c r="F95" s="7"/>
      <c r="G95" s="7"/>
      <c r="H95" s="7"/>
      <c r="I95" s="7"/>
      <c r="J95" s="7"/>
      <c r="M95" s="7"/>
      <c r="N95" s="7"/>
      <c r="O95" s="7"/>
      <c r="P95" s="7"/>
      <c r="Q95" s="7"/>
      <c r="R95" s="7"/>
      <c r="S95" s="7"/>
      <c r="T95" s="7"/>
    </row>
    <row r="96" spans="1:20" x14ac:dyDescent="0.3">
      <c r="C96" s="7"/>
      <c r="D96" s="11"/>
      <c r="E96" s="11"/>
      <c r="F96" s="7"/>
      <c r="G96" s="7"/>
      <c r="H96" s="7"/>
      <c r="I96" s="7"/>
      <c r="J96" s="7"/>
      <c r="M96" s="7"/>
      <c r="N96" s="7"/>
      <c r="O96" s="7"/>
      <c r="P96" s="7"/>
      <c r="Q96" s="7"/>
      <c r="R96" s="7"/>
      <c r="S96" s="7"/>
      <c r="T96" s="7"/>
    </row>
    <row r="97" spans="1:20" x14ac:dyDescent="0.3">
      <c r="A97" t="s">
        <v>39</v>
      </c>
      <c r="B97" s="1">
        <v>41897</v>
      </c>
      <c r="C97" s="7">
        <v>28800.74</v>
      </c>
      <c r="D97" s="11">
        <v>5</v>
      </c>
      <c r="E97" s="11" t="s">
        <v>19</v>
      </c>
      <c r="F97" s="7">
        <v>2880.08</v>
      </c>
      <c r="G97" s="7">
        <v>5760.15</v>
      </c>
      <c r="H97" s="7">
        <f>SUM(F97:G97)</f>
        <v>8640.23</v>
      </c>
      <c r="I97" s="7">
        <v>5760.15</v>
      </c>
      <c r="J97" s="7">
        <v>14400.38</v>
      </c>
      <c r="K97" s="7">
        <v>5760.15</v>
      </c>
      <c r="L97" s="7">
        <f>SUM(J97:K97)</f>
        <v>20160.53</v>
      </c>
      <c r="M97" s="7">
        <v>5760.15</v>
      </c>
      <c r="N97" s="7">
        <v>25920.68</v>
      </c>
      <c r="O97" s="7">
        <v>2880.06</v>
      </c>
      <c r="P97" s="7">
        <f>SUM(N97:O97)</f>
        <v>28800.74</v>
      </c>
      <c r="Q97" s="7">
        <v>0</v>
      </c>
      <c r="R97" s="7">
        <f>SUM(P97:Q97)</f>
        <v>28800.74</v>
      </c>
      <c r="S97" s="7">
        <v>0</v>
      </c>
      <c r="T97" s="7">
        <f>SUM(R97:S97)</f>
        <v>28800.74</v>
      </c>
    </row>
    <row r="98" spans="1:20" x14ac:dyDescent="0.3">
      <c r="A98" t="s">
        <v>58</v>
      </c>
      <c r="B98" s="1">
        <v>43616</v>
      </c>
      <c r="C98" s="7">
        <v>27425</v>
      </c>
      <c r="D98" s="11">
        <v>5</v>
      </c>
      <c r="E98" s="11" t="s">
        <v>19</v>
      </c>
      <c r="F98" s="7"/>
      <c r="G98" s="7"/>
      <c r="H98" s="7"/>
      <c r="I98" s="7"/>
      <c r="J98" s="7"/>
      <c r="K98" s="7"/>
      <c r="L98" s="7"/>
      <c r="M98" s="7"/>
      <c r="N98" s="7"/>
      <c r="O98" s="7">
        <v>2742.5</v>
      </c>
      <c r="P98" s="7">
        <f>SUM(N98:O98)</f>
        <v>2742.5</v>
      </c>
      <c r="Q98" s="7">
        <v>5485</v>
      </c>
      <c r="R98" s="7">
        <f>SUM(P98:Q98)</f>
        <v>8227.5</v>
      </c>
      <c r="S98" s="7">
        <v>5485</v>
      </c>
      <c r="T98" s="7">
        <f>SUM(R98:S98)</f>
        <v>13712.5</v>
      </c>
    </row>
    <row r="99" spans="1:20" x14ac:dyDescent="0.3">
      <c r="B99" s="1"/>
      <c r="C99" s="7">
        <f>SUM(C97:C98)</f>
        <v>56225.740000000005</v>
      </c>
      <c r="D99" s="11"/>
      <c r="E99" s="11"/>
      <c r="F99" s="7">
        <f>SUM(F97:F98)</f>
        <v>2880.08</v>
      </c>
      <c r="G99" s="7">
        <f t="shared" ref="G99:T99" si="53">SUM(G97:G98)</f>
        <v>5760.15</v>
      </c>
      <c r="H99" s="7">
        <f t="shared" si="53"/>
        <v>8640.23</v>
      </c>
      <c r="I99" s="7">
        <f t="shared" si="53"/>
        <v>5760.15</v>
      </c>
      <c r="J99" s="7">
        <f t="shared" si="53"/>
        <v>14400.38</v>
      </c>
      <c r="K99" s="7">
        <f t="shared" si="53"/>
        <v>5760.15</v>
      </c>
      <c r="L99" s="7">
        <f t="shared" si="53"/>
        <v>20160.53</v>
      </c>
      <c r="M99" s="7">
        <f t="shared" si="53"/>
        <v>5760.15</v>
      </c>
      <c r="N99" s="7">
        <f t="shared" si="53"/>
        <v>25920.68</v>
      </c>
      <c r="O99" s="7">
        <f t="shared" si="53"/>
        <v>5622.5599999999995</v>
      </c>
      <c r="P99" s="7">
        <f t="shared" si="53"/>
        <v>31543.24</v>
      </c>
      <c r="Q99" s="7">
        <f t="shared" si="53"/>
        <v>5485</v>
      </c>
      <c r="R99" s="7">
        <f t="shared" si="53"/>
        <v>37028.240000000005</v>
      </c>
      <c r="S99" s="7">
        <f t="shared" si="53"/>
        <v>5485</v>
      </c>
      <c r="T99" s="7">
        <f t="shared" si="53"/>
        <v>42513.240000000005</v>
      </c>
    </row>
    <row r="100" spans="1:20" x14ac:dyDescent="0.3">
      <c r="C100" s="7"/>
      <c r="D100" s="11"/>
      <c r="E100" s="11"/>
      <c r="F100" s="7"/>
      <c r="G100" s="7"/>
      <c r="H100" s="7"/>
      <c r="I100" s="7"/>
      <c r="J100" s="7"/>
      <c r="M100" s="7"/>
      <c r="N100" s="7"/>
      <c r="O100" s="7"/>
      <c r="P100" s="7"/>
      <c r="Q100" s="7"/>
      <c r="R100" s="7"/>
      <c r="S100" s="7"/>
      <c r="T100" s="7"/>
    </row>
    <row r="101" spans="1:20" x14ac:dyDescent="0.3">
      <c r="A101" s="6" t="s">
        <v>40</v>
      </c>
      <c r="C101" s="7"/>
      <c r="D101" s="11"/>
      <c r="E101" s="11"/>
      <c r="F101" s="7"/>
      <c r="G101" s="7"/>
      <c r="H101" s="7"/>
      <c r="I101" s="7"/>
      <c r="J101" s="7"/>
      <c r="M101" s="7"/>
      <c r="N101" s="7"/>
      <c r="O101" s="7"/>
      <c r="P101" s="7"/>
      <c r="Q101" s="7"/>
      <c r="R101" s="7"/>
      <c r="S101" s="7"/>
      <c r="T101" s="7"/>
    </row>
    <row r="102" spans="1:20" x14ac:dyDescent="0.3">
      <c r="C102" s="7"/>
      <c r="D102" s="11"/>
      <c r="E102" s="11"/>
      <c r="F102" s="7"/>
      <c r="G102" s="7"/>
      <c r="H102" s="7"/>
      <c r="I102" s="7"/>
      <c r="J102" s="7"/>
      <c r="M102" s="7"/>
      <c r="N102" s="7"/>
      <c r="O102" s="7"/>
      <c r="P102" s="7"/>
      <c r="Q102" s="7"/>
      <c r="R102" s="7"/>
      <c r="S102" s="7"/>
      <c r="T102" s="7"/>
    </row>
    <row r="103" spans="1:20" x14ac:dyDescent="0.3">
      <c r="A103" t="s">
        <v>13</v>
      </c>
      <c r="C103" s="7">
        <v>102049.52</v>
      </c>
      <c r="D103" s="11"/>
      <c r="E103" s="11"/>
      <c r="F103" s="7">
        <v>102049.52</v>
      </c>
      <c r="G103" s="7">
        <v>0</v>
      </c>
      <c r="H103" s="7">
        <f>SUM(F103:G103)</f>
        <v>102049.52</v>
      </c>
      <c r="I103" s="7">
        <v>0</v>
      </c>
      <c r="J103" s="7">
        <f>SUM(H103:I103)</f>
        <v>102049.52</v>
      </c>
      <c r="K103" s="7">
        <v>0</v>
      </c>
      <c r="L103" s="7">
        <f>SUM(J103:K103)</f>
        <v>102049.52</v>
      </c>
      <c r="M103" s="7">
        <v>0</v>
      </c>
      <c r="N103" s="7">
        <f>SUM(L103:M103)</f>
        <v>102049.52</v>
      </c>
      <c r="O103" s="7">
        <v>0</v>
      </c>
      <c r="P103" s="7">
        <f>SUM(N103:O103)</f>
        <v>102049.52</v>
      </c>
      <c r="Q103" s="7">
        <v>0</v>
      </c>
      <c r="R103" s="7">
        <f>SUM(P103:Q103)</f>
        <v>102049.52</v>
      </c>
      <c r="S103" s="7">
        <v>0</v>
      </c>
      <c r="T103" s="7">
        <f>SUM(R103:S103)</f>
        <v>102049.52</v>
      </c>
    </row>
    <row r="104" spans="1:20" x14ac:dyDescent="0.3">
      <c r="A104" t="s">
        <v>41</v>
      </c>
      <c r="B104" s="1">
        <v>40483</v>
      </c>
      <c r="C104" s="7">
        <v>10281.84</v>
      </c>
      <c r="D104" s="11">
        <v>7</v>
      </c>
      <c r="E104" s="11" t="s">
        <v>19</v>
      </c>
      <c r="F104" s="7">
        <v>6609.74</v>
      </c>
      <c r="G104" s="7">
        <v>1468.83</v>
      </c>
      <c r="H104" s="7">
        <f t="shared" ref="H104:H109" si="54">SUM(F104:G104)</f>
        <v>8078.57</v>
      </c>
      <c r="I104" s="7">
        <v>1468.83</v>
      </c>
      <c r="J104" s="7">
        <f t="shared" ref="J104:J109" si="55">SUM(H104:I104)</f>
        <v>9547.4</v>
      </c>
      <c r="K104" s="7">
        <v>734.44</v>
      </c>
      <c r="L104" s="7">
        <f t="shared" ref="L104:L109" si="56">SUM(J104:K104)</f>
        <v>10281.84</v>
      </c>
      <c r="M104" s="7">
        <v>0</v>
      </c>
      <c r="N104" s="7">
        <f t="shared" ref="N104:N109" si="57">SUM(L104:M104)</f>
        <v>10281.84</v>
      </c>
      <c r="O104" s="7">
        <v>0</v>
      </c>
      <c r="P104" s="7">
        <f t="shared" ref="P104:P110" si="58">SUM(N104:O104)</f>
        <v>10281.84</v>
      </c>
      <c r="Q104" s="7">
        <v>0</v>
      </c>
      <c r="R104" s="7">
        <f t="shared" ref="R104:R110" si="59">SUM(P104:Q104)</f>
        <v>10281.84</v>
      </c>
      <c r="S104" s="7">
        <v>0</v>
      </c>
      <c r="T104" s="7">
        <f t="shared" ref="T104:T112" si="60">SUM(R104:S104)</f>
        <v>10281.84</v>
      </c>
    </row>
    <row r="105" spans="1:20" x14ac:dyDescent="0.3">
      <c r="A105" t="s">
        <v>42</v>
      </c>
      <c r="B105" s="1">
        <v>40724</v>
      </c>
      <c r="C105" s="7">
        <v>35277</v>
      </c>
      <c r="D105" s="11">
        <v>5</v>
      </c>
      <c r="E105" s="11" t="s">
        <v>19</v>
      </c>
      <c r="F105" s="7">
        <v>24693.9</v>
      </c>
      <c r="G105" s="7">
        <v>7055.4</v>
      </c>
      <c r="H105" s="7">
        <f t="shared" si="54"/>
        <v>31749.300000000003</v>
      </c>
      <c r="I105" s="7">
        <v>3527.7</v>
      </c>
      <c r="J105" s="7">
        <f t="shared" si="55"/>
        <v>35277</v>
      </c>
      <c r="K105" s="7">
        <v>0</v>
      </c>
      <c r="L105" s="7">
        <f t="shared" si="56"/>
        <v>35277</v>
      </c>
      <c r="M105" s="7">
        <v>0</v>
      </c>
      <c r="N105" s="7">
        <f t="shared" si="57"/>
        <v>35277</v>
      </c>
      <c r="O105" s="7">
        <v>0</v>
      </c>
      <c r="P105" s="7">
        <f t="shared" si="58"/>
        <v>35277</v>
      </c>
      <c r="Q105" s="7">
        <v>0</v>
      </c>
      <c r="R105" s="7">
        <f t="shared" si="59"/>
        <v>35277</v>
      </c>
      <c r="S105" s="7">
        <v>0</v>
      </c>
      <c r="T105" s="7">
        <f t="shared" si="60"/>
        <v>35277</v>
      </c>
    </row>
    <row r="106" spans="1:20" x14ac:dyDescent="0.3">
      <c r="A106" t="s">
        <v>43</v>
      </c>
      <c r="B106" s="1">
        <v>40724</v>
      </c>
      <c r="C106" s="7">
        <v>19000</v>
      </c>
      <c r="D106" s="11">
        <v>5</v>
      </c>
      <c r="E106" s="11" t="s">
        <v>19</v>
      </c>
      <c r="F106" s="7">
        <v>13300</v>
      </c>
      <c r="G106" s="7">
        <v>3800</v>
      </c>
      <c r="H106" s="7">
        <f t="shared" si="54"/>
        <v>17100</v>
      </c>
      <c r="I106" s="7">
        <v>1900</v>
      </c>
      <c r="J106" s="7">
        <f t="shared" si="55"/>
        <v>19000</v>
      </c>
      <c r="K106" s="7">
        <v>0</v>
      </c>
      <c r="L106" s="7">
        <f t="shared" si="56"/>
        <v>19000</v>
      </c>
      <c r="M106" s="7">
        <v>0</v>
      </c>
      <c r="N106" s="7">
        <f t="shared" si="57"/>
        <v>19000</v>
      </c>
      <c r="O106" s="7">
        <v>0</v>
      </c>
      <c r="P106" s="7">
        <f t="shared" si="58"/>
        <v>19000</v>
      </c>
      <c r="Q106" s="7">
        <v>0</v>
      </c>
      <c r="R106" s="7">
        <f t="shared" si="59"/>
        <v>19000</v>
      </c>
      <c r="S106" s="7">
        <v>0</v>
      </c>
      <c r="T106" s="7">
        <f t="shared" si="60"/>
        <v>19000</v>
      </c>
    </row>
    <row r="107" spans="1:20" x14ac:dyDescent="0.3">
      <c r="A107" t="s">
        <v>44</v>
      </c>
      <c r="B107" s="1">
        <v>41090</v>
      </c>
      <c r="C107" s="7">
        <v>3593.75</v>
      </c>
      <c r="D107" s="11">
        <v>5</v>
      </c>
      <c r="E107" s="11" t="s">
        <v>19</v>
      </c>
      <c r="F107" s="7">
        <v>1796.87</v>
      </c>
      <c r="G107" s="7">
        <v>718.75</v>
      </c>
      <c r="H107" s="7">
        <f t="shared" si="54"/>
        <v>2515.62</v>
      </c>
      <c r="I107" s="7">
        <v>718.75</v>
      </c>
      <c r="J107" s="7">
        <f t="shared" si="55"/>
        <v>3234.37</v>
      </c>
      <c r="K107" s="7">
        <v>359.38</v>
      </c>
      <c r="L107" s="7">
        <f t="shared" si="56"/>
        <v>3593.75</v>
      </c>
      <c r="M107" s="7">
        <v>0</v>
      </c>
      <c r="N107" s="7">
        <f t="shared" si="57"/>
        <v>3593.75</v>
      </c>
      <c r="O107" s="7">
        <v>0</v>
      </c>
      <c r="P107" s="7">
        <f t="shared" si="58"/>
        <v>3593.75</v>
      </c>
      <c r="Q107" s="7">
        <v>0</v>
      </c>
      <c r="R107" s="7">
        <f t="shared" si="59"/>
        <v>3593.75</v>
      </c>
      <c r="S107" s="7">
        <v>0</v>
      </c>
      <c r="T107" s="7">
        <f t="shared" si="60"/>
        <v>3593.75</v>
      </c>
    </row>
    <row r="108" spans="1:20" x14ac:dyDescent="0.3">
      <c r="A108" t="s">
        <v>45</v>
      </c>
      <c r="B108" s="1">
        <v>41820</v>
      </c>
      <c r="C108" s="7">
        <v>67320</v>
      </c>
      <c r="D108" s="11">
        <v>7</v>
      </c>
      <c r="E108" s="11" t="s">
        <v>19</v>
      </c>
      <c r="F108" s="7">
        <v>6248.57</v>
      </c>
      <c r="G108" s="7">
        <v>9617.14</v>
      </c>
      <c r="H108" s="7">
        <f t="shared" si="54"/>
        <v>15865.71</v>
      </c>
      <c r="I108" s="7">
        <v>9617.14</v>
      </c>
      <c r="J108" s="7">
        <f t="shared" si="55"/>
        <v>25482.85</v>
      </c>
      <c r="K108" s="7">
        <v>9617.14</v>
      </c>
      <c r="L108" s="7">
        <f t="shared" si="56"/>
        <v>35099.99</v>
      </c>
      <c r="M108" s="7">
        <v>9617.14</v>
      </c>
      <c r="N108" s="7">
        <f t="shared" si="57"/>
        <v>44717.13</v>
      </c>
      <c r="O108" s="7">
        <v>9617.14</v>
      </c>
      <c r="P108" s="7">
        <f t="shared" si="58"/>
        <v>54334.27</v>
      </c>
      <c r="Q108" s="7">
        <v>9617.14</v>
      </c>
      <c r="R108" s="7">
        <f t="shared" si="59"/>
        <v>63951.409999999996</v>
      </c>
      <c r="S108" s="7">
        <v>3368.59</v>
      </c>
      <c r="T108" s="7">
        <f t="shared" si="60"/>
        <v>67320</v>
      </c>
    </row>
    <row r="109" spans="1:20" x14ac:dyDescent="0.3">
      <c r="A109" t="s">
        <v>46</v>
      </c>
      <c r="B109" s="1">
        <v>41991</v>
      </c>
      <c r="C109" s="7">
        <v>850</v>
      </c>
      <c r="D109" s="11">
        <v>7</v>
      </c>
      <c r="E109" s="11" t="s">
        <v>19</v>
      </c>
      <c r="F109" s="7">
        <v>0</v>
      </c>
      <c r="G109" s="7">
        <v>121.43</v>
      </c>
      <c r="H109" s="7">
        <f t="shared" si="54"/>
        <v>121.43</v>
      </c>
      <c r="I109" s="7">
        <v>121.43</v>
      </c>
      <c r="J109" s="7">
        <f t="shared" si="55"/>
        <v>242.86</v>
      </c>
      <c r="K109" s="7">
        <v>121.43</v>
      </c>
      <c r="L109" s="7">
        <f t="shared" si="56"/>
        <v>364.29</v>
      </c>
      <c r="M109" s="7">
        <v>121.43</v>
      </c>
      <c r="N109" s="7">
        <f t="shared" si="57"/>
        <v>485.72</v>
      </c>
      <c r="O109" s="7">
        <v>121.43</v>
      </c>
      <c r="P109" s="7">
        <f t="shared" si="58"/>
        <v>607.15000000000009</v>
      </c>
      <c r="Q109" s="7">
        <v>121.43</v>
      </c>
      <c r="R109" s="7">
        <f t="shared" si="59"/>
        <v>728.58000000000015</v>
      </c>
      <c r="S109" s="7">
        <v>121.42</v>
      </c>
      <c r="T109" s="7">
        <f t="shared" si="60"/>
        <v>850.00000000000011</v>
      </c>
    </row>
    <row r="110" spans="1:20" x14ac:dyDescent="0.3">
      <c r="A110" t="s">
        <v>59</v>
      </c>
      <c r="B110" s="1">
        <v>43732</v>
      </c>
      <c r="C110" s="7">
        <v>845</v>
      </c>
      <c r="D110" s="11">
        <v>7</v>
      </c>
      <c r="E110" s="11" t="s">
        <v>19</v>
      </c>
      <c r="F110" s="7"/>
      <c r="G110" s="7"/>
      <c r="H110" s="7"/>
      <c r="I110" s="7"/>
      <c r="J110" s="7"/>
      <c r="K110" s="7"/>
      <c r="L110" s="7"/>
      <c r="M110" s="7"/>
      <c r="N110" s="7"/>
      <c r="O110" s="7">
        <v>60.36</v>
      </c>
      <c r="P110" s="7">
        <f t="shared" si="58"/>
        <v>60.36</v>
      </c>
      <c r="Q110" s="7">
        <v>120.71</v>
      </c>
      <c r="R110" s="7">
        <f t="shared" si="59"/>
        <v>181.07</v>
      </c>
      <c r="S110" s="7">
        <v>120.71</v>
      </c>
      <c r="T110" s="7">
        <f t="shared" si="60"/>
        <v>301.77999999999997</v>
      </c>
    </row>
    <row r="111" spans="1:20" x14ac:dyDescent="0.3">
      <c r="A111" t="s">
        <v>62</v>
      </c>
      <c r="B111" s="1">
        <v>44378</v>
      </c>
      <c r="C111" s="7">
        <v>2300</v>
      </c>
      <c r="D111" s="11">
        <v>7</v>
      </c>
      <c r="E111" s="11" t="s">
        <v>19</v>
      </c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>
        <v>164.29</v>
      </c>
      <c r="T111" s="7">
        <f t="shared" si="60"/>
        <v>164.29</v>
      </c>
    </row>
    <row r="112" spans="1:20" x14ac:dyDescent="0.3">
      <c r="A112" t="s">
        <v>63</v>
      </c>
      <c r="B112" s="1">
        <v>44378</v>
      </c>
      <c r="C112" s="7">
        <v>369</v>
      </c>
      <c r="D112" s="11">
        <v>7</v>
      </c>
      <c r="E112" s="11" t="s">
        <v>19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>
        <v>26.36</v>
      </c>
      <c r="T112" s="7">
        <f t="shared" si="60"/>
        <v>26.36</v>
      </c>
    </row>
    <row r="113" spans="1:20" x14ac:dyDescent="0.3">
      <c r="C113" s="7">
        <f>SUM(C103:C112)</f>
        <v>241886.11</v>
      </c>
      <c r="D113" s="11"/>
      <c r="E113" s="11"/>
      <c r="F113" s="7">
        <f>SUM(F103:F109)</f>
        <v>154698.6</v>
      </c>
      <c r="G113" s="7">
        <f t="shared" ref="G113:M113" si="61">SUM(G103:G109)</f>
        <v>22781.55</v>
      </c>
      <c r="H113" s="7">
        <f t="shared" si="61"/>
        <v>177480.15</v>
      </c>
      <c r="I113" s="7">
        <f t="shared" si="61"/>
        <v>17353.849999999999</v>
      </c>
      <c r="J113" s="7">
        <f t="shared" si="61"/>
        <v>194833.99999999997</v>
      </c>
      <c r="K113" s="7">
        <f t="shared" si="61"/>
        <v>10832.39</v>
      </c>
      <c r="L113" s="7">
        <f t="shared" si="61"/>
        <v>205666.38999999998</v>
      </c>
      <c r="M113" s="7">
        <f t="shared" si="61"/>
        <v>9738.57</v>
      </c>
      <c r="N113" s="7">
        <f>SUM(N103:N110)</f>
        <v>215404.96</v>
      </c>
      <c r="O113" s="7">
        <f t="shared" ref="O113:Q113" si="62">SUM(O103:O110)</f>
        <v>9798.93</v>
      </c>
      <c r="P113" s="7">
        <f t="shared" si="62"/>
        <v>225203.88999999996</v>
      </c>
      <c r="Q113" s="7">
        <f t="shared" si="62"/>
        <v>9859.2799999999988</v>
      </c>
      <c r="R113" s="7">
        <f>SUM(R103:R112)</f>
        <v>235063.16999999998</v>
      </c>
      <c r="S113" s="7">
        <f t="shared" ref="S113:T113" si="63">SUM(S103:S112)</f>
        <v>3801.3700000000003</v>
      </c>
      <c r="T113" s="7">
        <f t="shared" si="63"/>
        <v>238864.53999999998</v>
      </c>
    </row>
    <row r="114" spans="1:20" x14ac:dyDescent="0.3">
      <c r="C114" s="7"/>
      <c r="D114" s="11"/>
      <c r="E114" s="11"/>
      <c r="F114" s="7"/>
      <c r="G114" s="7"/>
      <c r="H114" s="7"/>
      <c r="I114" s="7"/>
      <c r="J114" s="7"/>
      <c r="M114" s="7"/>
      <c r="N114" s="7"/>
      <c r="O114" s="7"/>
      <c r="P114" s="7"/>
      <c r="Q114" s="7"/>
      <c r="R114" s="7"/>
      <c r="S114" s="7"/>
      <c r="T114" s="7"/>
    </row>
    <row r="115" spans="1:20" x14ac:dyDescent="0.3">
      <c r="A115" s="6" t="s">
        <v>47</v>
      </c>
      <c r="C115" s="7"/>
      <c r="D115" s="11"/>
      <c r="E115" s="11"/>
      <c r="F115" s="7"/>
      <c r="G115" s="7"/>
      <c r="H115" s="7"/>
      <c r="I115" s="7"/>
      <c r="J115" s="7"/>
      <c r="M115" s="7"/>
      <c r="N115" s="7"/>
      <c r="O115" s="7"/>
      <c r="P115" s="7"/>
      <c r="Q115" s="7"/>
      <c r="R115" s="7"/>
      <c r="S115" s="7"/>
      <c r="T115" s="7"/>
    </row>
    <row r="116" spans="1:20" x14ac:dyDescent="0.3">
      <c r="C116" s="7"/>
      <c r="D116" s="11"/>
      <c r="E116" s="11"/>
      <c r="F116" s="7"/>
      <c r="G116" s="7"/>
      <c r="H116" s="7"/>
      <c r="I116" s="7"/>
      <c r="J116" s="7"/>
      <c r="M116" s="7"/>
      <c r="N116" s="7"/>
      <c r="O116" s="7"/>
      <c r="P116" s="7"/>
      <c r="Q116" s="7"/>
      <c r="R116" s="7"/>
      <c r="S116" s="7"/>
      <c r="T116" s="7"/>
    </row>
    <row r="117" spans="1:20" x14ac:dyDescent="0.3">
      <c r="A117" t="s">
        <v>48</v>
      </c>
      <c r="B117" s="1">
        <v>35612</v>
      </c>
      <c r="C117" s="7">
        <v>1784.49</v>
      </c>
      <c r="D117" s="11">
        <v>10</v>
      </c>
      <c r="E117" s="11" t="s">
        <v>19</v>
      </c>
      <c r="F117" s="7">
        <v>1784.49</v>
      </c>
      <c r="G117" s="7">
        <v>0</v>
      </c>
      <c r="H117" s="7">
        <f>SUM(F117:G117)</f>
        <v>1784.49</v>
      </c>
      <c r="I117" s="7">
        <v>0</v>
      </c>
      <c r="J117" s="7">
        <f>SUM(H117:I117)</f>
        <v>1784.49</v>
      </c>
      <c r="K117" s="7">
        <v>0</v>
      </c>
      <c r="L117" s="7">
        <f>SUM(J117:K117)</f>
        <v>1784.49</v>
      </c>
      <c r="M117" s="7">
        <v>0</v>
      </c>
      <c r="N117" s="7">
        <f>SUM(L117:M117)</f>
        <v>1784.49</v>
      </c>
      <c r="O117" s="7">
        <v>0</v>
      </c>
      <c r="P117" s="7">
        <f>SUM(N117:O117)</f>
        <v>1784.49</v>
      </c>
      <c r="Q117" s="7">
        <v>0</v>
      </c>
      <c r="R117" s="7">
        <f>SUM(P117:Q117)</f>
        <v>1784.49</v>
      </c>
      <c r="S117" s="7">
        <v>0</v>
      </c>
      <c r="T117" s="7">
        <f>SUM(R117:S117)</f>
        <v>1784.49</v>
      </c>
    </row>
    <row r="118" spans="1:20" x14ac:dyDescent="0.3">
      <c r="A118" t="s">
        <v>49</v>
      </c>
      <c r="B118" s="1">
        <v>35977</v>
      </c>
      <c r="C118" s="7">
        <v>3000</v>
      </c>
      <c r="D118" s="11">
        <v>10</v>
      </c>
      <c r="E118" s="11" t="s">
        <v>19</v>
      </c>
      <c r="F118" s="7">
        <v>3000</v>
      </c>
      <c r="G118" s="7">
        <v>0</v>
      </c>
      <c r="H118" s="7">
        <f t="shared" ref="H118:H122" si="64">SUM(F118:G118)</f>
        <v>3000</v>
      </c>
      <c r="I118" s="7">
        <v>0</v>
      </c>
      <c r="J118" s="7">
        <f t="shared" ref="J118:J122" si="65">SUM(H118:I118)</f>
        <v>3000</v>
      </c>
      <c r="K118" s="7">
        <v>0</v>
      </c>
      <c r="L118" s="7">
        <f t="shared" ref="L118:L122" si="66">SUM(J118:K118)</f>
        <v>3000</v>
      </c>
      <c r="M118" s="7">
        <v>0</v>
      </c>
      <c r="N118" s="7">
        <f t="shared" ref="N118:N122" si="67">SUM(L118:M118)</f>
        <v>3000</v>
      </c>
      <c r="O118" s="7">
        <v>0</v>
      </c>
      <c r="P118" s="7">
        <f t="shared" ref="P118:P122" si="68">SUM(N118:O118)</f>
        <v>3000</v>
      </c>
      <c r="Q118" s="7">
        <v>0</v>
      </c>
      <c r="R118" s="7">
        <f t="shared" ref="R118:R123" si="69">SUM(P118:Q118)</f>
        <v>3000</v>
      </c>
      <c r="S118" s="7">
        <v>0</v>
      </c>
      <c r="T118" s="7">
        <f t="shared" ref="T118:T124" si="70">SUM(R118:S118)</f>
        <v>3000</v>
      </c>
    </row>
    <row r="119" spans="1:20" x14ac:dyDescent="0.3">
      <c r="A119" t="s">
        <v>50</v>
      </c>
      <c r="B119" s="1">
        <v>37622</v>
      </c>
      <c r="C119" s="7">
        <v>17877</v>
      </c>
      <c r="D119" s="11">
        <v>10</v>
      </c>
      <c r="E119" s="11" t="s">
        <v>19</v>
      </c>
      <c r="F119" s="7">
        <v>17877</v>
      </c>
      <c r="G119" s="7">
        <v>0</v>
      </c>
      <c r="H119" s="7">
        <f t="shared" si="64"/>
        <v>17877</v>
      </c>
      <c r="I119" s="7">
        <v>0</v>
      </c>
      <c r="J119" s="7">
        <f t="shared" si="65"/>
        <v>17877</v>
      </c>
      <c r="K119" s="7">
        <v>0</v>
      </c>
      <c r="L119" s="7">
        <f t="shared" si="66"/>
        <v>17877</v>
      </c>
      <c r="M119" s="7">
        <v>0</v>
      </c>
      <c r="N119" s="7">
        <f t="shared" si="67"/>
        <v>17877</v>
      </c>
      <c r="O119" s="7">
        <v>0</v>
      </c>
      <c r="P119" s="7">
        <f t="shared" si="68"/>
        <v>17877</v>
      </c>
      <c r="Q119" s="7">
        <v>0</v>
      </c>
      <c r="R119" s="7">
        <f t="shared" si="69"/>
        <v>17877</v>
      </c>
      <c r="S119" s="7">
        <v>0</v>
      </c>
      <c r="T119" s="7">
        <f t="shared" si="70"/>
        <v>17877</v>
      </c>
    </row>
    <row r="120" spans="1:20" x14ac:dyDescent="0.3">
      <c r="A120" t="s">
        <v>51</v>
      </c>
      <c r="B120" s="1">
        <v>37622</v>
      </c>
      <c r="C120" s="7">
        <v>23241</v>
      </c>
      <c r="D120" s="11">
        <v>10</v>
      </c>
      <c r="E120" s="11" t="s">
        <v>19</v>
      </c>
      <c r="F120" s="7">
        <v>23241</v>
      </c>
      <c r="G120" s="7">
        <v>0</v>
      </c>
      <c r="H120" s="7">
        <f t="shared" si="64"/>
        <v>23241</v>
      </c>
      <c r="I120" s="7">
        <v>0</v>
      </c>
      <c r="J120" s="7">
        <f t="shared" si="65"/>
        <v>23241</v>
      </c>
      <c r="K120" s="7">
        <v>0</v>
      </c>
      <c r="L120" s="7">
        <f t="shared" si="66"/>
        <v>23241</v>
      </c>
      <c r="M120" s="7">
        <v>0</v>
      </c>
      <c r="N120" s="7">
        <f t="shared" si="67"/>
        <v>23241</v>
      </c>
      <c r="O120" s="7">
        <v>0</v>
      </c>
      <c r="P120" s="7">
        <f t="shared" si="68"/>
        <v>23241</v>
      </c>
      <c r="Q120" s="7">
        <v>0</v>
      </c>
      <c r="R120" s="7">
        <f t="shared" si="69"/>
        <v>23241</v>
      </c>
      <c r="S120" s="7">
        <v>0</v>
      </c>
      <c r="T120" s="7">
        <f t="shared" si="70"/>
        <v>23241</v>
      </c>
    </row>
    <row r="121" spans="1:20" x14ac:dyDescent="0.3">
      <c r="A121" t="s">
        <v>52</v>
      </c>
      <c r="B121" s="1">
        <v>37622</v>
      </c>
      <c r="C121" s="7">
        <v>27235</v>
      </c>
      <c r="D121" s="11">
        <v>10</v>
      </c>
      <c r="E121" s="11" t="s">
        <v>19</v>
      </c>
      <c r="F121" s="7">
        <v>27235</v>
      </c>
      <c r="G121" s="7">
        <v>0</v>
      </c>
      <c r="H121" s="7">
        <f t="shared" si="64"/>
        <v>27235</v>
      </c>
      <c r="I121" s="7">
        <v>0</v>
      </c>
      <c r="J121" s="7">
        <f t="shared" si="65"/>
        <v>27235</v>
      </c>
      <c r="K121" s="7">
        <v>0</v>
      </c>
      <c r="L121" s="7">
        <f t="shared" si="66"/>
        <v>27235</v>
      </c>
      <c r="M121" s="7">
        <v>0</v>
      </c>
      <c r="N121" s="7">
        <f t="shared" si="67"/>
        <v>27235</v>
      </c>
      <c r="O121" s="7">
        <v>0</v>
      </c>
      <c r="P121" s="7">
        <f t="shared" si="68"/>
        <v>27235</v>
      </c>
      <c r="Q121" s="7">
        <v>0</v>
      </c>
      <c r="R121" s="7">
        <f t="shared" si="69"/>
        <v>27235</v>
      </c>
      <c r="S121" s="7">
        <v>0</v>
      </c>
      <c r="T121" s="7">
        <f t="shared" si="70"/>
        <v>27235</v>
      </c>
    </row>
    <row r="122" spans="1:20" x14ac:dyDescent="0.3">
      <c r="A122" t="s">
        <v>49</v>
      </c>
      <c r="B122" s="1">
        <v>42339</v>
      </c>
      <c r="C122" s="7">
        <v>34127</v>
      </c>
      <c r="D122" s="11">
        <v>10</v>
      </c>
      <c r="E122" s="11" t="s">
        <v>19</v>
      </c>
      <c r="F122" s="7">
        <v>0</v>
      </c>
      <c r="G122" s="7">
        <v>0</v>
      </c>
      <c r="H122" s="7">
        <f t="shared" si="64"/>
        <v>0</v>
      </c>
      <c r="I122" s="7">
        <v>3412.7</v>
      </c>
      <c r="J122" s="7">
        <f t="shared" si="65"/>
        <v>3412.7</v>
      </c>
      <c r="K122" s="7">
        <v>3412.7</v>
      </c>
      <c r="L122" s="7">
        <f t="shared" si="66"/>
        <v>6825.4</v>
      </c>
      <c r="M122" s="7">
        <v>3412.7</v>
      </c>
      <c r="N122" s="7">
        <f t="shared" si="67"/>
        <v>10238.099999999999</v>
      </c>
      <c r="O122" s="7">
        <v>3412.7</v>
      </c>
      <c r="P122" s="7">
        <f t="shared" si="68"/>
        <v>13650.8</v>
      </c>
      <c r="Q122" s="7">
        <v>3412.7</v>
      </c>
      <c r="R122" s="7">
        <f t="shared" si="69"/>
        <v>17063.5</v>
      </c>
      <c r="S122" s="7">
        <v>3412.7</v>
      </c>
      <c r="T122" s="7">
        <f t="shared" si="70"/>
        <v>20476.2</v>
      </c>
    </row>
    <row r="123" spans="1:20" x14ac:dyDescent="0.3">
      <c r="A123" t="s">
        <v>60</v>
      </c>
      <c r="B123" s="1">
        <v>44012</v>
      </c>
      <c r="C123" s="7">
        <v>1120.3</v>
      </c>
      <c r="D123" s="11">
        <v>10</v>
      </c>
      <c r="E123" s="11" t="s">
        <v>19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>
        <v>56.01</v>
      </c>
      <c r="R123" s="7">
        <f t="shared" si="69"/>
        <v>56.01</v>
      </c>
      <c r="S123" s="7">
        <v>112.03</v>
      </c>
      <c r="T123" s="7">
        <f t="shared" si="70"/>
        <v>168.04</v>
      </c>
    </row>
    <row r="124" spans="1:20" x14ac:dyDescent="0.3">
      <c r="A124" t="s">
        <v>64</v>
      </c>
      <c r="B124" s="1">
        <v>44378</v>
      </c>
      <c r="C124" s="7">
        <v>1155</v>
      </c>
      <c r="D124" s="11">
        <v>10</v>
      </c>
      <c r="E124" s="11" t="s">
        <v>19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>
        <v>57.75</v>
      </c>
      <c r="T124" s="7">
        <f t="shared" si="70"/>
        <v>57.75</v>
      </c>
    </row>
    <row r="125" spans="1:20" x14ac:dyDescent="0.3">
      <c r="C125" s="7">
        <f>SUM(C117:C124)</f>
        <v>109539.79</v>
      </c>
      <c r="D125" s="11"/>
      <c r="E125" s="11"/>
      <c r="F125" s="7">
        <f>SUM(F117:F123)</f>
        <v>73137.489999999991</v>
      </c>
      <c r="G125" s="7">
        <f t="shared" ref="G125:P125" si="71">SUM(G117:G123)</f>
        <v>0</v>
      </c>
      <c r="H125" s="7">
        <f t="shared" si="71"/>
        <v>73137.489999999991</v>
      </c>
      <c r="I125" s="7">
        <f t="shared" si="71"/>
        <v>3412.7</v>
      </c>
      <c r="J125" s="7">
        <f t="shared" si="71"/>
        <v>76550.189999999988</v>
      </c>
      <c r="K125" s="7">
        <f t="shared" si="71"/>
        <v>3412.7</v>
      </c>
      <c r="L125" s="7">
        <f t="shared" si="71"/>
        <v>79962.889999999985</v>
      </c>
      <c r="M125" s="7">
        <f t="shared" si="71"/>
        <v>3412.7</v>
      </c>
      <c r="N125" s="7">
        <f t="shared" si="71"/>
        <v>83375.59</v>
      </c>
      <c r="O125" s="7">
        <f t="shared" si="71"/>
        <v>3412.7</v>
      </c>
      <c r="P125" s="7">
        <f t="shared" si="71"/>
        <v>86788.29</v>
      </c>
      <c r="Q125" s="7">
        <f t="shared" ref="Q125" si="72">SUM(Q117:Q123)</f>
        <v>3468.71</v>
      </c>
      <c r="R125" s="7">
        <f>SUM(R117:R124)</f>
        <v>90256.999999999985</v>
      </c>
      <c r="S125" s="7">
        <f t="shared" ref="S125:T125" si="73">SUM(S117:S124)</f>
        <v>3582.48</v>
      </c>
      <c r="T125" s="7">
        <f t="shared" si="73"/>
        <v>93839.479999999981</v>
      </c>
    </row>
    <row r="126" spans="1:20" x14ac:dyDescent="0.3">
      <c r="C126" s="7"/>
      <c r="D126" s="11"/>
      <c r="E126" s="11"/>
      <c r="F126" s="7"/>
      <c r="G126" s="7"/>
      <c r="H126" s="7"/>
      <c r="I126" s="7"/>
      <c r="J126" s="7"/>
      <c r="M126" s="7"/>
      <c r="N126" s="7"/>
      <c r="O126" s="7"/>
      <c r="P126" s="7"/>
      <c r="Q126" s="7"/>
      <c r="R126" s="7"/>
      <c r="S126" s="7"/>
      <c r="T126" s="7"/>
    </row>
    <row r="127" spans="1:20" x14ac:dyDescent="0.3">
      <c r="A127" s="6" t="s">
        <v>53</v>
      </c>
      <c r="C127" s="7"/>
      <c r="D127" s="11"/>
      <c r="E127" s="11"/>
      <c r="F127" s="7"/>
      <c r="G127" s="7"/>
      <c r="H127" s="7"/>
      <c r="I127" s="7"/>
      <c r="J127" s="7"/>
      <c r="M127" s="7"/>
      <c r="N127" s="7"/>
      <c r="O127" s="7"/>
      <c r="P127" s="7"/>
      <c r="Q127" s="7"/>
      <c r="R127" s="7"/>
      <c r="S127" s="7"/>
      <c r="T127" s="7"/>
    </row>
    <row r="128" spans="1:20" x14ac:dyDescent="0.3">
      <c r="C128" s="7"/>
      <c r="D128" s="11"/>
      <c r="E128" s="11"/>
      <c r="F128" s="7"/>
      <c r="G128" s="7"/>
      <c r="H128" s="7"/>
      <c r="I128" s="7"/>
      <c r="J128" s="7"/>
      <c r="M128" s="7"/>
      <c r="N128" s="7"/>
      <c r="O128" s="7"/>
      <c r="P128" s="7"/>
      <c r="Q128" s="7"/>
      <c r="R128" s="7"/>
      <c r="S128" s="7"/>
      <c r="T128" s="7"/>
    </row>
    <row r="129" spans="1:20" x14ac:dyDescent="0.3">
      <c r="A129" t="s">
        <v>13</v>
      </c>
      <c r="C129" s="7">
        <v>7036.7</v>
      </c>
      <c r="D129" s="11"/>
      <c r="E129" s="11"/>
      <c r="F129" s="7">
        <v>0</v>
      </c>
      <c r="G129" s="7">
        <v>0</v>
      </c>
      <c r="H129" s="7">
        <v>0</v>
      </c>
      <c r="I129" s="7">
        <v>7036.7</v>
      </c>
      <c r="J129" s="7">
        <f>SUM(H129:I129)</f>
        <v>7036.7</v>
      </c>
      <c r="K129" s="7">
        <v>0</v>
      </c>
      <c r="L129" s="7">
        <f>SUM(J129:K129)</f>
        <v>7036.7</v>
      </c>
      <c r="M129" s="7">
        <v>0</v>
      </c>
      <c r="N129" s="7">
        <f>SUM(L129:M129)</f>
        <v>7036.7</v>
      </c>
      <c r="O129" s="7">
        <v>0</v>
      </c>
      <c r="P129" s="7">
        <f>SUM(N129:O129)</f>
        <v>7036.7</v>
      </c>
      <c r="Q129" s="7">
        <v>0</v>
      </c>
      <c r="R129" s="7">
        <f>SUM(P129:Q129)</f>
        <v>7036.7</v>
      </c>
      <c r="S129" s="7"/>
      <c r="T129" s="7">
        <f>SUM(R129:S129)</f>
        <v>7036.7</v>
      </c>
    </row>
    <row r="130" spans="1:20" x14ac:dyDescent="0.3">
      <c r="A130" t="s">
        <v>54</v>
      </c>
      <c r="B130" s="1">
        <v>39195</v>
      </c>
      <c r="C130" s="7">
        <v>3279.31</v>
      </c>
      <c r="D130" s="11">
        <v>5</v>
      </c>
      <c r="E130" s="11" t="s">
        <v>19</v>
      </c>
      <c r="F130" s="7">
        <v>4591.03</v>
      </c>
      <c r="G130" s="7">
        <v>-1311.72</v>
      </c>
      <c r="H130" s="7">
        <f t="shared" ref="H130:H131" si="74">SUM(F130:G130)</f>
        <v>3279.3099999999995</v>
      </c>
      <c r="I130" s="7">
        <v>0</v>
      </c>
      <c r="J130" s="7">
        <f t="shared" ref="J130:J131" si="75">SUM(H130:I130)</f>
        <v>3279.3099999999995</v>
      </c>
      <c r="K130" s="7">
        <v>0</v>
      </c>
      <c r="L130" s="7">
        <f t="shared" ref="L130:L131" si="76">SUM(J130:K130)</f>
        <v>3279.3099999999995</v>
      </c>
      <c r="M130" s="7">
        <v>0</v>
      </c>
      <c r="N130" s="7">
        <f t="shared" ref="N130:N131" si="77">SUM(L130:M130)</f>
        <v>3279.3099999999995</v>
      </c>
      <c r="O130" s="7">
        <v>0</v>
      </c>
      <c r="P130" s="7">
        <f t="shared" ref="P130:P131" si="78">SUM(N130:O130)</f>
        <v>3279.3099999999995</v>
      </c>
      <c r="Q130" s="7">
        <v>0</v>
      </c>
      <c r="R130" s="7">
        <f t="shared" ref="R130:R131" si="79">SUM(P130:Q130)</f>
        <v>3279.3099999999995</v>
      </c>
      <c r="S130" s="7"/>
      <c r="T130" s="7">
        <f t="shared" ref="T130:T132" si="80">SUM(R130:S130)</f>
        <v>3279.3099999999995</v>
      </c>
    </row>
    <row r="131" spans="1:20" x14ac:dyDescent="0.3">
      <c r="A131" t="s">
        <v>54</v>
      </c>
      <c r="B131" s="1">
        <v>40695</v>
      </c>
      <c r="C131" s="7">
        <v>2665</v>
      </c>
      <c r="D131" s="11">
        <v>5</v>
      </c>
      <c r="E131" s="11" t="s">
        <v>19</v>
      </c>
      <c r="F131" s="7">
        <v>1865.5</v>
      </c>
      <c r="G131" s="7">
        <v>533</v>
      </c>
      <c r="H131" s="7">
        <f t="shared" si="74"/>
        <v>2398.5</v>
      </c>
      <c r="I131" s="7">
        <v>266.5</v>
      </c>
      <c r="J131" s="7">
        <f t="shared" si="75"/>
        <v>2665</v>
      </c>
      <c r="K131" s="7">
        <v>0</v>
      </c>
      <c r="L131" s="7">
        <f t="shared" si="76"/>
        <v>2665</v>
      </c>
      <c r="M131" s="7">
        <v>0</v>
      </c>
      <c r="N131" s="7">
        <f t="shared" si="77"/>
        <v>2665</v>
      </c>
      <c r="O131" s="7">
        <v>0</v>
      </c>
      <c r="P131" s="7">
        <f t="shared" si="78"/>
        <v>2665</v>
      </c>
      <c r="Q131" s="7">
        <v>0</v>
      </c>
      <c r="R131" s="7">
        <f t="shared" si="79"/>
        <v>2665</v>
      </c>
      <c r="S131" s="7"/>
      <c r="T131" s="7">
        <f t="shared" si="80"/>
        <v>2665</v>
      </c>
    </row>
    <row r="132" spans="1:20" x14ac:dyDescent="0.3">
      <c r="A132" t="s">
        <v>65</v>
      </c>
      <c r="B132" s="1">
        <v>44378</v>
      </c>
      <c r="C132" s="7">
        <v>5400</v>
      </c>
      <c r="D132" s="11">
        <v>7</v>
      </c>
      <c r="E132" s="11" t="s">
        <v>19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>
        <v>385.71</v>
      </c>
      <c r="T132" s="7">
        <f t="shared" si="80"/>
        <v>385.71</v>
      </c>
    </row>
    <row r="133" spans="1:20" x14ac:dyDescent="0.3">
      <c r="C133" s="7">
        <f>SUM(C129:C132)</f>
        <v>18381.010000000002</v>
      </c>
      <c r="F133" s="7">
        <f>SUM(F129:F131)</f>
        <v>6456.53</v>
      </c>
      <c r="G133" s="7">
        <f t="shared" ref="G133:Q133" si="81">SUM(G129:G131)</f>
        <v>-778.72</v>
      </c>
      <c r="H133" s="7">
        <f t="shared" si="81"/>
        <v>5677.8099999999995</v>
      </c>
      <c r="I133" s="7">
        <f t="shared" si="81"/>
        <v>7303.2</v>
      </c>
      <c r="J133" s="7">
        <f t="shared" si="81"/>
        <v>12981.009999999998</v>
      </c>
      <c r="K133" s="7">
        <f t="shared" si="81"/>
        <v>0</v>
      </c>
      <c r="L133" s="7">
        <f t="shared" si="81"/>
        <v>12981.009999999998</v>
      </c>
      <c r="M133" s="7">
        <f t="shared" si="81"/>
        <v>0</v>
      </c>
      <c r="N133" s="7">
        <f t="shared" si="81"/>
        <v>12981.009999999998</v>
      </c>
      <c r="O133" s="7">
        <f t="shared" si="81"/>
        <v>0</v>
      </c>
      <c r="P133" s="7">
        <f t="shared" si="81"/>
        <v>12981.009999999998</v>
      </c>
      <c r="Q133" s="7">
        <f t="shared" si="81"/>
        <v>0</v>
      </c>
      <c r="R133" s="7">
        <f>SUM(R129:R132)</f>
        <v>12981.009999999998</v>
      </c>
      <c r="S133" s="7">
        <f t="shared" ref="S133:T133" si="82">SUM(S129:S132)</f>
        <v>385.71</v>
      </c>
      <c r="T133" s="7">
        <f t="shared" si="82"/>
        <v>13366.719999999998</v>
      </c>
    </row>
    <row r="134" spans="1:20" x14ac:dyDescent="0.3">
      <c r="C134" s="7"/>
      <c r="F134" s="7"/>
      <c r="G134" s="7"/>
      <c r="H134" s="7"/>
      <c r="I134" s="7"/>
      <c r="J134" s="7"/>
      <c r="M134" s="7"/>
      <c r="N134" s="7"/>
      <c r="O134" s="7"/>
      <c r="P134" s="7"/>
      <c r="Q134" s="7"/>
      <c r="R134" s="7"/>
      <c r="S134" s="7"/>
      <c r="T134" s="7"/>
    </row>
    <row r="135" spans="1:20" x14ac:dyDescent="0.3">
      <c r="A135" t="s">
        <v>55</v>
      </c>
      <c r="C135" s="7">
        <f>C18+C37+C63+C73+C83+C93+C99+C113+C125+C133</f>
        <v>4682116.4300000006</v>
      </c>
      <c r="F135" s="7">
        <f>F18+F37+F63+F73+F83+F93+F99+F113+F125+F133</f>
        <v>2666776.6699999995</v>
      </c>
      <c r="G135" s="7">
        <f t="shared" ref="G135:T135" si="83">G18+G37+G63+G73+G83+G93+G99+G113+G125+G133</f>
        <v>126554.65999999999</v>
      </c>
      <c r="H135" s="7">
        <f t="shared" si="83"/>
        <v>2793331.3300000005</v>
      </c>
      <c r="I135" s="7">
        <f t="shared" si="83"/>
        <v>132203.07999999999</v>
      </c>
      <c r="J135" s="7">
        <f t="shared" si="83"/>
        <v>2925534.4099999992</v>
      </c>
      <c r="K135" s="7">
        <f t="shared" si="83"/>
        <v>118378.50999999998</v>
      </c>
      <c r="L135" s="7">
        <f t="shared" si="83"/>
        <v>3043912.92</v>
      </c>
      <c r="M135" s="7">
        <f t="shared" si="83"/>
        <v>117441.12999999999</v>
      </c>
      <c r="N135" s="7">
        <f t="shared" si="83"/>
        <v>3161354.0500000003</v>
      </c>
      <c r="O135" s="7">
        <f t="shared" si="83"/>
        <v>118236.15999999999</v>
      </c>
      <c r="P135" s="7">
        <f t="shared" si="83"/>
        <v>3279590.21</v>
      </c>
      <c r="Q135" s="7">
        <f t="shared" si="83"/>
        <v>119590.48000000001</v>
      </c>
      <c r="R135" s="7">
        <f t="shared" si="83"/>
        <v>3399180.6899999995</v>
      </c>
      <c r="S135" s="7">
        <f t="shared" si="83"/>
        <v>79550.149999999994</v>
      </c>
      <c r="T135" s="7">
        <f t="shared" si="83"/>
        <v>3478730.84</v>
      </c>
    </row>
    <row r="136" spans="1:20" x14ac:dyDescent="0.3">
      <c r="C136" s="7"/>
      <c r="F136" s="7"/>
      <c r="G136" s="7"/>
      <c r="H136" s="7"/>
      <c r="I136" s="7"/>
      <c r="J136" s="7"/>
      <c r="M136" s="7"/>
      <c r="N136" s="7"/>
      <c r="O136" s="7"/>
      <c r="P136" s="7"/>
      <c r="Q136" s="7"/>
      <c r="R136" s="7"/>
      <c r="S136" s="7"/>
      <c r="T136" s="7"/>
    </row>
    <row r="137" spans="1:20" x14ac:dyDescent="0.3">
      <c r="A137" t="s">
        <v>56</v>
      </c>
      <c r="C137" s="8">
        <v>38258.300000000003</v>
      </c>
      <c r="F137" s="7"/>
      <c r="G137" s="7"/>
      <c r="H137" s="7"/>
      <c r="I137" s="7"/>
      <c r="J137" s="7"/>
      <c r="M137" s="7"/>
      <c r="N137" s="7"/>
      <c r="O137" s="7"/>
      <c r="P137" s="7"/>
      <c r="Q137" s="7"/>
      <c r="R137" s="7"/>
      <c r="S137" s="7"/>
      <c r="T137" s="7"/>
    </row>
    <row r="138" spans="1:20" x14ac:dyDescent="0.3">
      <c r="C138" s="7"/>
      <c r="F138" s="7"/>
      <c r="G138" s="7"/>
      <c r="H138" s="7"/>
      <c r="I138" s="7"/>
      <c r="J138" s="7"/>
      <c r="M138" s="7"/>
      <c r="N138" s="7"/>
      <c r="O138" s="7"/>
      <c r="P138" s="7"/>
      <c r="S138" s="7"/>
      <c r="T138" s="7"/>
    </row>
    <row r="139" spans="1:20" ht="15" thickBot="1" x14ac:dyDescent="0.35">
      <c r="C139" s="9">
        <f>SUM(C135:C137)</f>
        <v>4720374.7300000004</v>
      </c>
      <c r="F139" s="7"/>
      <c r="G139" s="7"/>
      <c r="H139" s="7"/>
      <c r="I139" s="7"/>
      <c r="J139" s="7"/>
      <c r="M139" s="7"/>
      <c r="N139" s="7"/>
      <c r="O139" s="7"/>
      <c r="P139" s="7"/>
      <c r="S139" s="7"/>
      <c r="T139" s="7"/>
    </row>
    <row r="140" spans="1:20" ht="15" thickTop="1" x14ac:dyDescent="0.3">
      <c r="C140" s="7"/>
      <c r="F140" s="7"/>
      <c r="G140" s="7"/>
      <c r="H140" s="7"/>
      <c r="I140" s="7"/>
      <c r="J140" s="7"/>
      <c r="M140" s="7"/>
      <c r="N140" s="7"/>
      <c r="O140" s="7"/>
      <c r="P140" s="7"/>
      <c r="S140" s="7"/>
      <c r="T140" s="7"/>
    </row>
    <row r="141" spans="1:20" x14ac:dyDescent="0.3">
      <c r="C141" s="7"/>
      <c r="F141" s="7"/>
      <c r="G141" s="7"/>
      <c r="H141" s="7"/>
      <c r="M141" s="7"/>
      <c r="N141" s="7"/>
      <c r="O141" s="7"/>
      <c r="P141" s="7"/>
      <c r="S141" s="7"/>
      <c r="T141" s="7"/>
    </row>
    <row r="142" spans="1:20" x14ac:dyDescent="0.3">
      <c r="C142" s="7"/>
      <c r="F142" s="7"/>
      <c r="G142" s="7"/>
      <c r="H142" s="7"/>
      <c r="S142" s="7"/>
      <c r="T142" s="7"/>
    </row>
    <row r="143" spans="1:20" x14ac:dyDescent="0.3">
      <c r="C143" s="7"/>
      <c r="F143" s="7"/>
      <c r="G143" s="7"/>
      <c r="H143" s="7"/>
    </row>
    <row r="144" spans="1:20" x14ac:dyDescent="0.3">
      <c r="C144" s="7"/>
      <c r="F144" s="7"/>
      <c r="G144" s="7"/>
      <c r="H144" s="7"/>
    </row>
    <row r="145" spans="3:8" x14ac:dyDescent="0.3">
      <c r="C145" s="7"/>
      <c r="F145" s="7"/>
      <c r="G145" s="7"/>
      <c r="H145" s="7"/>
    </row>
    <row r="146" spans="3:8" x14ac:dyDescent="0.3">
      <c r="C146" s="7"/>
      <c r="F146" s="7"/>
      <c r="G146" s="7"/>
      <c r="H146" s="7"/>
    </row>
    <row r="147" spans="3:8" x14ac:dyDescent="0.3">
      <c r="C147" s="7"/>
      <c r="F147" s="7"/>
      <c r="G147" s="7"/>
      <c r="H147" s="7"/>
    </row>
    <row r="148" spans="3:8" x14ac:dyDescent="0.3">
      <c r="C148" s="7"/>
      <c r="F148" s="7"/>
      <c r="G148" s="7"/>
      <c r="H148" s="7"/>
    </row>
    <row r="149" spans="3:8" x14ac:dyDescent="0.3">
      <c r="C149" s="7"/>
      <c r="F149" s="7"/>
      <c r="G149" s="7"/>
      <c r="H149" s="7"/>
    </row>
    <row r="150" spans="3:8" x14ac:dyDescent="0.3">
      <c r="C150" s="7"/>
      <c r="F150" s="7"/>
      <c r="G150" s="7"/>
      <c r="H150" s="7"/>
    </row>
    <row r="151" spans="3:8" x14ac:dyDescent="0.3">
      <c r="C151" s="7"/>
      <c r="F151" s="7"/>
      <c r="G151" s="7"/>
      <c r="H151" s="7"/>
    </row>
    <row r="152" spans="3:8" x14ac:dyDescent="0.3">
      <c r="C152" s="7"/>
      <c r="F152" s="7"/>
      <c r="G152" s="7"/>
      <c r="H152" s="7"/>
    </row>
    <row r="153" spans="3:8" x14ac:dyDescent="0.3">
      <c r="C153" s="7"/>
      <c r="F153" s="7"/>
      <c r="G153" s="7"/>
      <c r="H153" s="7"/>
    </row>
    <row r="154" spans="3:8" x14ac:dyDescent="0.3">
      <c r="C154" s="7"/>
      <c r="F154" s="7"/>
      <c r="G154" s="7"/>
      <c r="H154" s="7"/>
    </row>
    <row r="155" spans="3:8" x14ac:dyDescent="0.3">
      <c r="C155" s="7"/>
      <c r="F155" s="7"/>
      <c r="G155" s="7"/>
      <c r="H155" s="7"/>
    </row>
    <row r="156" spans="3:8" x14ac:dyDescent="0.3">
      <c r="C156" s="7"/>
      <c r="F156" s="7"/>
      <c r="G156" s="7"/>
      <c r="H156" s="7"/>
    </row>
    <row r="157" spans="3:8" x14ac:dyDescent="0.3">
      <c r="C157" s="7"/>
      <c r="F157" s="7"/>
      <c r="G157" s="7"/>
      <c r="H157" s="7"/>
    </row>
    <row r="158" spans="3:8" x14ac:dyDescent="0.3">
      <c r="C158" s="7"/>
      <c r="F158" s="7"/>
      <c r="G158" s="7"/>
      <c r="H158" s="7"/>
    </row>
    <row r="159" spans="3:8" x14ac:dyDescent="0.3">
      <c r="C159" s="7"/>
      <c r="F159" s="7"/>
      <c r="G159" s="7"/>
      <c r="H159" s="7"/>
    </row>
    <row r="160" spans="3:8" x14ac:dyDescent="0.3">
      <c r="C160" s="7"/>
      <c r="F160" s="7"/>
      <c r="G160" s="7"/>
      <c r="H160" s="7"/>
    </row>
    <row r="161" spans="3:8" x14ac:dyDescent="0.3">
      <c r="C161" s="7"/>
      <c r="F161" s="7"/>
      <c r="G161" s="7"/>
      <c r="H161" s="7"/>
    </row>
    <row r="162" spans="3:8" x14ac:dyDescent="0.3">
      <c r="C162" s="7"/>
      <c r="F162" s="7"/>
      <c r="G162" s="7"/>
      <c r="H162" s="7"/>
    </row>
    <row r="163" spans="3:8" x14ac:dyDescent="0.3">
      <c r="C163" s="7"/>
      <c r="F163" s="7"/>
      <c r="G163" s="7"/>
      <c r="H163" s="7"/>
    </row>
    <row r="164" spans="3:8" x14ac:dyDescent="0.3">
      <c r="C164" s="7"/>
      <c r="F164" s="7"/>
      <c r="G164" s="7"/>
      <c r="H164" s="7"/>
    </row>
    <row r="165" spans="3:8" x14ac:dyDescent="0.3">
      <c r="C165" s="7"/>
      <c r="F165" s="7"/>
      <c r="G165" s="7"/>
      <c r="H165" s="7"/>
    </row>
    <row r="166" spans="3:8" x14ac:dyDescent="0.3">
      <c r="C166" s="7"/>
      <c r="F166" s="7"/>
      <c r="G166" s="7"/>
      <c r="H166" s="7"/>
    </row>
    <row r="167" spans="3:8" x14ac:dyDescent="0.3">
      <c r="C167" s="7"/>
      <c r="F167" s="7"/>
      <c r="G167" s="7"/>
      <c r="H167" s="7"/>
    </row>
    <row r="168" spans="3:8" x14ac:dyDescent="0.3">
      <c r="C168" s="7"/>
      <c r="F168" s="7"/>
      <c r="G168" s="7"/>
      <c r="H168" s="7"/>
    </row>
    <row r="169" spans="3:8" x14ac:dyDescent="0.3">
      <c r="C169" s="7"/>
      <c r="F169" s="7"/>
      <c r="G169" s="7"/>
      <c r="H169" s="7"/>
    </row>
    <row r="170" spans="3:8" x14ac:dyDescent="0.3">
      <c r="C170" s="7"/>
      <c r="F170" s="7"/>
      <c r="G170" s="7"/>
      <c r="H170" s="7"/>
    </row>
    <row r="171" spans="3:8" x14ac:dyDescent="0.3">
      <c r="C171" s="7"/>
      <c r="F171" s="7"/>
      <c r="G171" s="7"/>
      <c r="H171" s="7"/>
    </row>
    <row r="172" spans="3:8" x14ac:dyDescent="0.3">
      <c r="C172" s="7"/>
      <c r="F172" s="7"/>
      <c r="G172" s="7"/>
      <c r="H172" s="7"/>
    </row>
    <row r="173" spans="3:8" x14ac:dyDescent="0.3">
      <c r="C173" s="7"/>
      <c r="F173" s="7"/>
      <c r="G173" s="7"/>
      <c r="H173" s="7"/>
    </row>
    <row r="174" spans="3:8" x14ac:dyDescent="0.3">
      <c r="C174" s="7"/>
      <c r="F174" s="7"/>
      <c r="G174" s="7"/>
      <c r="H174" s="7"/>
    </row>
    <row r="175" spans="3:8" x14ac:dyDescent="0.3">
      <c r="C175" s="7"/>
      <c r="F175" s="7"/>
      <c r="G175" s="7"/>
      <c r="H175" s="7"/>
    </row>
    <row r="176" spans="3:8" x14ac:dyDescent="0.3">
      <c r="C176" s="7"/>
      <c r="F176" s="7"/>
      <c r="G176" s="7"/>
      <c r="H176" s="7"/>
    </row>
    <row r="177" spans="3:8" x14ac:dyDescent="0.3">
      <c r="C177" s="7"/>
      <c r="F177" s="7"/>
      <c r="G177" s="7"/>
      <c r="H177" s="7"/>
    </row>
    <row r="178" spans="3:8" x14ac:dyDescent="0.3">
      <c r="C178" s="7"/>
      <c r="F178" s="7"/>
      <c r="G178" s="7"/>
      <c r="H178" s="7"/>
    </row>
    <row r="179" spans="3:8" x14ac:dyDescent="0.3">
      <c r="C179" s="7"/>
      <c r="F179" s="7"/>
      <c r="G179" s="7"/>
      <c r="H179" s="7"/>
    </row>
    <row r="180" spans="3:8" x14ac:dyDescent="0.3">
      <c r="C180" s="7"/>
      <c r="F180" s="7"/>
      <c r="G180" s="7"/>
      <c r="H180" s="7"/>
    </row>
    <row r="181" spans="3:8" x14ac:dyDescent="0.3">
      <c r="C181" s="7"/>
      <c r="F181" s="7"/>
      <c r="G181" s="7"/>
      <c r="H181" s="7"/>
    </row>
    <row r="182" spans="3:8" x14ac:dyDescent="0.3">
      <c r="C182" s="7"/>
      <c r="F182" s="7"/>
      <c r="G182" s="7"/>
      <c r="H182" s="7"/>
    </row>
    <row r="183" spans="3:8" x14ac:dyDescent="0.3">
      <c r="C183" s="7"/>
      <c r="F183" s="7"/>
      <c r="G183" s="7"/>
      <c r="H183" s="7"/>
    </row>
    <row r="184" spans="3:8" x14ac:dyDescent="0.3">
      <c r="C184" s="7"/>
      <c r="F184" s="7"/>
      <c r="G184" s="7"/>
      <c r="H184" s="7"/>
    </row>
    <row r="185" spans="3:8" x14ac:dyDescent="0.3">
      <c r="C185" s="7"/>
      <c r="F185" s="7"/>
      <c r="G185" s="7"/>
      <c r="H185" s="7"/>
    </row>
    <row r="186" spans="3:8" x14ac:dyDescent="0.3">
      <c r="C186" s="7"/>
      <c r="F186" s="7"/>
      <c r="G186" s="7"/>
      <c r="H186" s="7"/>
    </row>
    <row r="187" spans="3:8" x14ac:dyDescent="0.3">
      <c r="C187" s="7"/>
      <c r="F187" s="7"/>
      <c r="G187" s="7"/>
      <c r="H187" s="7"/>
    </row>
    <row r="188" spans="3:8" x14ac:dyDescent="0.3">
      <c r="C188" s="7"/>
      <c r="F188" s="7"/>
      <c r="G188" s="7"/>
      <c r="H188" s="7"/>
    </row>
    <row r="189" spans="3:8" x14ac:dyDescent="0.3">
      <c r="C189" s="7"/>
      <c r="F189" s="7"/>
      <c r="G189" s="7"/>
      <c r="H189" s="7"/>
    </row>
    <row r="190" spans="3:8" x14ac:dyDescent="0.3">
      <c r="C190" s="7"/>
      <c r="F190" s="7"/>
      <c r="G190" s="7"/>
      <c r="H190" s="7"/>
    </row>
    <row r="191" spans="3:8" x14ac:dyDescent="0.3">
      <c r="C191" s="7"/>
      <c r="F191" s="7"/>
      <c r="G191" s="7"/>
      <c r="H191" s="7"/>
    </row>
    <row r="192" spans="3:8" x14ac:dyDescent="0.3">
      <c r="C192" s="7"/>
      <c r="F192" s="7"/>
      <c r="G192" s="7"/>
      <c r="H192" s="7"/>
    </row>
    <row r="193" spans="3:8" x14ac:dyDescent="0.3">
      <c r="C193" s="7"/>
      <c r="F193" s="7"/>
      <c r="G193" s="7"/>
      <c r="H193" s="7"/>
    </row>
    <row r="194" spans="3:8" x14ac:dyDescent="0.3">
      <c r="C194" s="7"/>
      <c r="F194" s="7"/>
      <c r="G194" s="7"/>
      <c r="H194" s="7"/>
    </row>
    <row r="195" spans="3:8" x14ac:dyDescent="0.3">
      <c r="C195" s="7"/>
      <c r="F195" s="7"/>
      <c r="G195" s="7"/>
      <c r="H195" s="7"/>
    </row>
    <row r="196" spans="3:8" x14ac:dyDescent="0.3">
      <c r="F196" s="7"/>
      <c r="G196" s="7"/>
      <c r="H196" s="7"/>
    </row>
    <row r="197" spans="3:8" x14ac:dyDescent="0.3">
      <c r="F197" s="7"/>
      <c r="G197" s="7"/>
      <c r="H197" s="7"/>
    </row>
    <row r="198" spans="3:8" x14ac:dyDescent="0.3">
      <c r="F198" s="7"/>
      <c r="G198" s="7"/>
      <c r="H198" s="7"/>
    </row>
    <row r="199" spans="3:8" x14ac:dyDescent="0.3">
      <c r="F199" s="7"/>
      <c r="G199" s="7"/>
      <c r="H199" s="7"/>
    </row>
    <row r="200" spans="3:8" x14ac:dyDescent="0.3">
      <c r="F200" s="7"/>
      <c r="G200" s="7"/>
      <c r="H200" s="7"/>
    </row>
    <row r="201" spans="3:8" x14ac:dyDescent="0.3">
      <c r="F201" s="7"/>
      <c r="G201" s="7"/>
      <c r="H201" s="7"/>
    </row>
    <row r="202" spans="3:8" x14ac:dyDescent="0.3">
      <c r="F202" s="7"/>
      <c r="G202" s="7"/>
      <c r="H202" s="7"/>
    </row>
    <row r="203" spans="3:8" x14ac:dyDescent="0.3">
      <c r="F203" s="7"/>
      <c r="G203" s="7"/>
      <c r="H203" s="7"/>
    </row>
    <row r="204" spans="3:8" x14ac:dyDescent="0.3">
      <c r="F204" s="7"/>
      <c r="G204" s="7"/>
      <c r="H204" s="7"/>
    </row>
    <row r="205" spans="3:8" x14ac:dyDescent="0.3">
      <c r="F205" s="7"/>
      <c r="G205" s="7"/>
      <c r="H205" s="7"/>
    </row>
    <row r="206" spans="3:8" x14ac:dyDescent="0.3">
      <c r="F206" s="7"/>
      <c r="G206" s="7"/>
      <c r="H206" s="7"/>
    </row>
    <row r="207" spans="3:8" x14ac:dyDescent="0.3">
      <c r="F207" s="7"/>
      <c r="G207" s="7"/>
      <c r="H207" s="7"/>
    </row>
    <row r="208" spans="3:8" x14ac:dyDescent="0.3">
      <c r="F208" s="7"/>
      <c r="G208" s="7"/>
      <c r="H208" s="7"/>
    </row>
    <row r="209" spans="6:8" x14ac:dyDescent="0.3">
      <c r="F209" s="7"/>
      <c r="G209" s="7"/>
      <c r="H209" s="7"/>
    </row>
  </sheetData>
  <pageMargins left="0.7" right="0.7" top="0.75" bottom="0.75" header="0.3" footer="0.3"/>
  <pageSetup scale="7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User</cp:lastModifiedBy>
  <cp:lastPrinted>2017-03-16T19:36:58Z</cp:lastPrinted>
  <dcterms:created xsi:type="dcterms:W3CDTF">2016-09-13T20:10:52Z</dcterms:created>
  <dcterms:modified xsi:type="dcterms:W3CDTF">2023-02-08T17:36:11Z</dcterms:modified>
</cp:coreProperties>
</file>