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OJECTS\2020\2020132\2023 ARF\First PSC Request for Additional Information\"/>
    </mc:Choice>
  </mc:AlternateContent>
  <xr:revisionPtr revIDLastSave="0" documentId="13_ncr:1_{FB4C3029-3392-47E3-A14B-1651655C27AD}" xr6:coauthVersionLast="47" xr6:coauthVersionMax="47" xr10:uidLastSave="{00000000-0000-0000-0000-000000000000}"/>
  <bookViews>
    <workbookView xWindow="-108" yWindow="-108" windowWidth="23256" windowHeight="12576" xr2:uid="{BB0FAB28-875F-48C7-AD49-B6E2662D48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E71" i="1"/>
  <c r="G71" i="1"/>
  <c r="G72" i="1"/>
  <c r="G73" i="1"/>
  <c r="G74" i="1"/>
  <c r="G75" i="1"/>
  <c r="G76" i="1"/>
  <c r="G77" i="1"/>
  <c r="I77" i="1" s="1"/>
  <c r="G78" i="1"/>
  <c r="I78" i="1" s="1"/>
  <c r="G70" i="1"/>
  <c r="I70" i="1" s="1"/>
  <c r="E72" i="1"/>
  <c r="E73" i="1"/>
  <c r="E74" i="1"/>
  <c r="E75" i="1"/>
  <c r="E76" i="1"/>
  <c r="E77" i="1"/>
  <c r="E78" i="1"/>
  <c r="E70" i="1"/>
  <c r="H80" i="1"/>
  <c r="F80" i="1"/>
  <c r="D80" i="1"/>
  <c r="J57" i="1"/>
  <c r="I57" i="1"/>
  <c r="H57" i="1"/>
  <c r="G57" i="1"/>
  <c r="F57" i="1"/>
  <c r="E57" i="1"/>
  <c r="D57" i="1"/>
  <c r="I76" i="1" l="1"/>
  <c r="I75" i="1"/>
  <c r="I74" i="1"/>
  <c r="I71" i="1"/>
  <c r="I73" i="1"/>
  <c r="I72" i="1"/>
  <c r="G80" i="1"/>
  <c r="E80" i="1"/>
  <c r="I80" i="1" l="1"/>
</calcChain>
</file>

<file path=xl/sharedStrings.xml><?xml version="1.0" encoding="utf-8"?>
<sst xmlns="http://schemas.openxmlformats.org/spreadsheetml/2006/main" count="127" uniqueCount="49">
  <si>
    <t>Employee #</t>
  </si>
  <si>
    <t>Job Title</t>
  </si>
  <si>
    <t>Office Manager</t>
  </si>
  <si>
    <t>Superintendent</t>
  </si>
  <si>
    <t>Backhoe Operator</t>
  </si>
  <si>
    <t>Distribution Laborer</t>
  </si>
  <si>
    <t>Plant Operator</t>
  </si>
  <si>
    <t>Office Clerk</t>
  </si>
  <si>
    <t>Regular Hours</t>
  </si>
  <si>
    <t>Overtime Hours</t>
  </si>
  <si>
    <t>Total Hours</t>
  </si>
  <si>
    <t>Regular Pay</t>
  </si>
  <si>
    <t>Overtime Pay</t>
  </si>
  <si>
    <t>Total Pay</t>
  </si>
  <si>
    <t>Totals</t>
  </si>
  <si>
    <t>Commissioner</t>
  </si>
  <si>
    <t>200/month</t>
  </si>
  <si>
    <t>Total FICA</t>
  </si>
  <si>
    <t>Hire Date</t>
  </si>
  <si>
    <t>Termination Date</t>
  </si>
  <si>
    <t>Pay Rate</t>
  </si>
  <si>
    <t>19.55/hour</t>
  </si>
  <si>
    <t>23.46/hour</t>
  </si>
  <si>
    <t>31.55/hour</t>
  </si>
  <si>
    <t>22.05/hour</t>
  </si>
  <si>
    <t>20.55/hour</t>
  </si>
  <si>
    <t>16.55/hour</t>
  </si>
  <si>
    <t>14.25/hour</t>
  </si>
  <si>
    <t>14.00/hour</t>
  </si>
  <si>
    <t>12.00/hour</t>
  </si>
  <si>
    <t>10.50/hour</t>
  </si>
  <si>
    <t>Q3b No overtime wages were due to vacant positions.</t>
  </si>
  <si>
    <t xml:space="preserve">KNOX COUNTY UTILITY COMMISSION </t>
  </si>
  <si>
    <t>RESPONSE TO PSC STAFF FIRST REQUEST FOR INFORMATION</t>
  </si>
  <si>
    <t>PSC CASE NO. 2023-0043</t>
  </si>
  <si>
    <t>RESPONSE TO QUESTION NO. 3</t>
  </si>
  <si>
    <t>2024 PROJECTED</t>
  </si>
  <si>
    <t>RESPONSE TO QUESTION NO. 3.a.</t>
  </si>
  <si>
    <t>Pay Rate/hour</t>
  </si>
  <si>
    <t>* Position is currently (May 6, 2024) being filled by two part time employees working two days per week each.  KCUC is passively seeking to fill the position with a full time employee.</t>
  </si>
  <si>
    <t>vacant*</t>
  </si>
  <si>
    <t>22.46/hour</t>
  </si>
  <si>
    <t>30.55/hour</t>
  </si>
  <si>
    <t>21.05/hour</t>
  </si>
  <si>
    <t>17.55/hour</t>
  </si>
  <si>
    <t>15.55/hour</t>
  </si>
  <si>
    <t>13.25/hour</t>
  </si>
  <si>
    <t>10.00/hour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</si>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</sst>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56C3-3D71-45FD-9CCB-72EF48FDE88E}">
  <sheetPr>
    <pageSetUpPr fitToPage="1"/>
  </sheetPr>
  <dimension ref="A2:AB82"/>
  <sheetViews>
    <sheetView tabSelected="1" topLeftCell="A46" workbookViewId="0">
      <selection activeCell="A5" sqref="A5:L5"/>
    </sheetView>
  </sheetViews>
  <sheetFormatPr defaultRowHeight="14.4" x14ac:dyDescent="0.3"/>
  <cols>
    <col min="1" max="1" width="11" customWidth="1"/>
    <col min="2" max="2" width="18.33203125" customWidth="1"/>
    <col min="3" max="3" width="13.88671875" customWidth="1"/>
    <col min="4" max="5" width="12.88671875" customWidth="1"/>
    <col min="6" max="6" width="14.109375" customWidth="1"/>
    <col min="7" max="7" width="13.33203125" customWidth="1"/>
    <col min="8" max="8" width="10.6640625" customWidth="1"/>
    <col min="9" max="10" width="11.6640625" customWidth="1"/>
    <col min="11" max="11" width="11.88671875" customWidth="1"/>
    <col min="12" max="12" width="15.5546875" customWidth="1"/>
  </cols>
  <sheetData>
    <row r="2" spans="1:28" x14ac:dyDescent="0.3">
      <c r="A2" s="9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28" x14ac:dyDescent="0.3">
      <c r="A4" s="9" t="s">
        <v>32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28" x14ac:dyDescent="0.3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28" x14ac:dyDescent="0.3">
      <c r="A6" s="9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28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28" s="4" customFormat="1" x14ac:dyDescent="0.3">
      <c r="A8" s="9" t="s">
        <v>35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3">
      <c r="A9" s="9">
        <v>2022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28" x14ac:dyDescent="0.3">
      <c r="A10" s="3" t="s">
        <v>0</v>
      </c>
      <c r="B10" s="3" t="s">
        <v>1</v>
      </c>
      <c r="C10" s="3" t="s">
        <v>20</v>
      </c>
      <c r="D10" s="3" t="s">
        <v>8</v>
      </c>
      <c r="E10" s="3" t="s">
        <v>11</v>
      </c>
      <c r="F10" s="3" t="s">
        <v>9</v>
      </c>
      <c r="G10" s="3" t="s">
        <v>12</v>
      </c>
      <c r="H10" s="3" t="s">
        <v>10</v>
      </c>
      <c r="I10" s="3" t="s">
        <v>13</v>
      </c>
      <c r="J10" s="3" t="s">
        <v>17</v>
      </c>
      <c r="K10" s="3" t="s">
        <v>18</v>
      </c>
      <c r="L10" s="3" t="s">
        <v>19</v>
      </c>
    </row>
    <row r="12" spans="1:28" x14ac:dyDescent="0.3">
      <c r="A12">
        <v>2</v>
      </c>
      <c r="B12" t="s">
        <v>2</v>
      </c>
      <c r="C12" s="5" t="s">
        <v>41</v>
      </c>
      <c r="D12">
        <v>2080</v>
      </c>
      <c r="E12" s="1">
        <v>47591.8</v>
      </c>
      <c r="F12">
        <v>97</v>
      </c>
      <c r="G12" s="1">
        <v>3275.52</v>
      </c>
      <c r="H12">
        <v>2177</v>
      </c>
      <c r="I12" s="1">
        <v>50867.32</v>
      </c>
      <c r="J12" s="1">
        <v>3891.42</v>
      </c>
      <c r="K12" s="6">
        <v>35569</v>
      </c>
      <c r="L12" s="6"/>
    </row>
    <row r="13" spans="1:28" x14ac:dyDescent="0.3">
      <c r="A13">
        <v>4</v>
      </c>
      <c r="B13" t="s">
        <v>3</v>
      </c>
      <c r="C13" s="5" t="s">
        <v>42</v>
      </c>
      <c r="D13">
        <v>3429.5</v>
      </c>
      <c r="E13" s="1">
        <v>75441.5</v>
      </c>
      <c r="F13">
        <v>0</v>
      </c>
      <c r="G13" s="1">
        <v>0</v>
      </c>
      <c r="H13">
        <v>3429.5</v>
      </c>
      <c r="I13" s="1">
        <v>75441.5</v>
      </c>
      <c r="J13" s="1">
        <v>5771.11</v>
      </c>
      <c r="K13" s="6">
        <v>30164</v>
      </c>
      <c r="L13" s="6"/>
    </row>
    <row r="14" spans="1:28" x14ac:dyDescent="0.3">
      <c r="A14">
        <v>6</v>
      </c>
      <c r="B14" t="s">
        <v>4</v>
      </c>
      <c r="C14" s="5" t="s">
        <v>43</v>
      </c>
      <c r="D14">
        <v>2080</v>
      </c>
      <c r="E14" s="1">
        <v>44594.13</v>
      </c>
      <c r="F14">
        <v>128.5</v>
      </c>
      <c r="G14" s="1">
        <v>4071.67</v>
      </c>
      <c r="H14">
        <v>2208.5</v>
      </c>
      <c r="I14" s="1">
        <v>48665.8</v>
      </c>
      <c r="J14" s="1">
        <v>3722.83</v>
      </c>
      <c r="K14" s="6">
        <v>35186</v>
      </c>
      <c r="L14" s="6"/>
    </row>
    <row r="15" spans="1:28" x14ac:dyDescent="0.3">
      <c r="A15">
        <v>9</v>
      </c>
      <c r="B15" t="s">
        <v>5</v>
      </c>
      <c r="C15" s="5" t="s">
        <v>21</v>
      </c>
      <c r="D15">
        <v>2064</v>
      </c>
      <c r="E15" s="1">
        <v>41161.230000000003</v>
      </c>
      <c r="F15">
        <v>44.5</v>
      </c>
      <c r="G15" s="1">
        <v>1304.98</v>
      </c>
      <c r="H15">
        <v>2108.5</v>
      </c>
      <c r="I15" s="1">
        <v>42466.21</v>
      </c>
      <c r="J15" s="1">
        <v>3248.53</v>
      </c>
      <c r="K15" s="6">
        <v>35765</v>
      </c>
      <c r="L15" s="6"/>
    </row>
    <row r="16" spans="1:28" x14ac:dyDescent="0.3">
      <c r="A16">
        <v>26</v>
      </c>
      <c r="B16" t="s">
        <v>6</v>
      </c>
      <c r="C16" s="5" t="s">
        <v>44</v>
      </c>
      <c r="D16">
        <v>2116</v>
      </c>
      <c r="E16" s="1">
        <v>37810.04</v>
      </c>
      <c r="F16">
        <v>258.5</v>
      </c>
      <c r="G16" s="1">
        <v>6832.08</v>
      </c>
      <c r="H16">
        <v>2374.5</v>
      </c>
      <c r="I16" s="1">
        <v>44642.12</v>
      </c>
      <c r="J16" s="1">
        <v>3415.04</v>
      </c>
      <c r="K16" s="6">
        <v>38959</v>
      </c>
      <c r="L16" s="6"/>
    </row>
    <row r="17" spans="1:12" x14ac:dyDescent="0.3">
      <c r="A17">
        <v>30</v>
      </c>
      <c r="B17" t="s">
        <v>5</v>
      </c>
      <c r="C17" s="5" t="s">
        <v>45</v>
      </c>
      <c r="D17">
        <v>2076.5</v>
      </c>
      <c r="E17" s="1">
        <v>35049.69</v>
      </c>
      <c r="F17">
        <v>230</v>
      </c>
      <c r="G17" s="1">
        <v>5404.57</v>
      </c>
      <c r="H17">
        <v>2306.5</v>
      </c>
      <c r="I17" s="1">
        <v>40454.26</v>
      </c>
      <c r="J17" s="1">
        <v>3094.56</v>
      </c>
      <c r="K17" s="6">
        <v>40631</v>
      </c>
      <c r="L17" s="6"/>
    </row>
    <row r="18" spans="1:12" x14ac:dyDescent="0.3">
      <c r="A18">
        <v>31</v>
      </c>
      <c r="B18" t="s">
        <v>7</v>
      </c>
      <c r="C18" s="5" t="s">
        <v>46</v>
      </c>
      <c r="D18">
        <v>1826.5</v>
      </c>
      <c r="E18" s="1">
        <v>24775.22</v>
      </c>
      <c r="F18">
        <v>0</v>
      </c>
      <c r="G18" s="1">
        <v>0</v>
      </c>
      <c r="H18">
        <v>1826.5</v>
      </c>
      <c r="I18" s="1">
        <v>24775.22</v>
      </c>
      <c r="J18" s="1">
        <v>1895.48</v>
      </c>
      <c r="K18" s="6">
        <v>42110</v>
      </c>
      <c r="L18" s="6">
        <v>45098</v>
      </c>
    </row>
    <row r="19" spans="1:12" x14ac:dyDescent="0.3">
      <c r="A19">
        <v>38</v>
      </c>
      <c r="B19" t="s">
        <v>5</v>
      </c>
      <c r="C19" s="5" t="s">
        <v>30</v>
      </c>
      <c r="D19">
        <v>1046.5</v>
      </c>
      <c r="E19" s="1">
        <v>10988.25</v>
      </c>
      <c r="F19">
        <v>31</v>
      </c>
      <c r="G19" s="1">
        <v>488.27</v>
      </c>
      <c r="H19">
        <v>1077.5</v>
      </c>
      <c r="I19" s="1">
        <v>11476.52</v>
      </c>
      <c r="J19" s="1">
        <v>877.95</v>
      </c>
      <c r="K19" s="6">
        <v>44039</v>
      </c>
      <c r="L19" s="6">
        <v>44719</v>
      </c>
    </row>
    <row r="20" spans="1:12" x14ac:dyDescent="0.3">
      <c r="A20">
        <v>39</v>
      </c>
      <c r="B20" t="s">
        <v>6</v>
      </c>
      <c r="C20" s="5" t="s">
        <v>47</v>
      </c>
      <c r="D20">
        <v>1103.5</v>
      </c>
      <c r="E20" s="1">
        <v>11505</v>
      </c>
      <c r="F20">
        <v>106</v>
      </c>
      <c r="G20" s="1">
        <v>1593</v>
      </c>
      <c r="H20">
        <v>1209.5</v>
      </c>
      <c r="I20" s="1">
        <v>13098</v>
      </c>
      <c r="J20" s="1">
        <v>1002.05</v>
      </c>
      <c r="K20" s="6">
        <v>44726</v>
      </c>
      <c r="L20" s="6"/>
    </row>
    <row r="21" spans="1:12" x14ac:dyDescent="0.3">
      <c r="A21">
        <v>41</v>
      </c>
      <c r="B21" t="s">
        <v>6</v>
      </c>
      <c r="C21" s="5" t="s">
        <v>47</v>
      </c>
      <c r="D21">
        <v>2093</v>
      </c>
      <c r="E21" s="1">
        <v>21632</v>
      </c>
      <c r="F21">
        <v>370.5</v>
      </c>
      <c r="G21" s="1">
        <v>5557.5</v>
      </c>
      <c r="H21">
        <v>2463.5</v>
      </c>
      <c r="I21" s="1">
        <v>27189.5</v>
      </c>
      <c r="J21" s="1">
        <v>2080.14</v>
      </c>
      <c r="K21" s="6">
        <v>44361</v>
      </c>
      <c r="L21" s="6"/>
    </row>
    <row r="22" spans="1:12" x14ac:dyDescent="0.3">
      <c r="A22">
        <v>42</v>
      </c>
      <c r="B22" t="s">
        <v>7</v>
      </c>
      <c r="C22" s="5" t="s">
        <v>47</v>
      </c>
      <c r="D22">
        <v>285.5</v>
      </c>
      <c r="E22" s="1">
        <v>2970</v>
      </c>
      <c r="F22">
        <v>0</v>
      </c>
      <c r="G22" s="1">
        <v>0</v>
      </c>
      <c r="H22">
        <v>285.5</v>
      </c>
      <c r="I22" s="1">
        <v>2970</v>
      </c>
      <c r="J22" s="1">
        <v>227.21</v>
      </c>
      <c r="K22" s="6">
        <v>44721</v>
      </c>
      <c r="L22" s="6">
        <v>44907</v>
      </c>
    </row>
    <row r="23" spans="1:12" x14ac:dyDescent="0.3">
      <c r="A23">
        <v>7</v>
      </c>
      <c r="B23" t="s">
        <v>15</v>
      </c>
      <c r="C23" s="5" t="s">
        <v>16</v>
      </c>
      <c r="D23">
        <v>0</v>
      </c>
      <c r="E23" s="1">
        <v>2400</v>
      </c>
      <c r="F23">
        <v>0</v>
      </c>
      <c r="G23" s="1">
        <v>0</v>
      </c>
      <c r="H23">
        <v>0</v>
      </c>
      <c r="I23" s="1">
        <v>2400</v>
      </c>
      <c r="J23" s="1">
        <v>183.6</v>
      </c>
      <c r="K23" s="6">
        <v>42242</v>
      </c>
      <c r="L23" s="6">
        <v>45017</v>
      </c>
    </row>
    <row r="24" spans="1:12" x14ac:dyDescent="0.3">
      <c r="A24">
        <v>67</v>
      </c>
      <c r="B24" t="s">
        <v>15</v>
      </c>
      <c r="C24" s="5" t="s">
        <v>16</v>
      </c>
      <c r="D24">
        <v>0</v>
      </c>
      <c r="E24" s="1">
        <v>2400</v>
      </c>
      <c r="F24">
        <v>0</v>
      </c>
      <c r="G24" s="1">
        <v>0</v>
      </c>
      <c r="H24">
        <v>0</v>
      </c>
      <c r="I24" s="1">
        <v>2400</v>
      </c>
      <c r="J24" s="1">
        <v>183.6</v>
      </c>
      <c r="K24" s="6">
        <v>42816</v>
      </c>
      <c r="L24" s="6"/>
    </row>
    <row r="25" spans="1:12" x14ac:dyDescent="0.3">
      <c r="A25">
        <v>69</v>
      </c>
      <c r="B25" t="s">
        <v>15</v>
      </c>
      <c r="C25" s="5" t="s">
        <v>16</v>
      </c>
      <c r="D25">
        <v>0</v>
      </c>
      <c r="E25" s="1">
        <v>2400</v>
      </c>
      <c r="F25">
        <v>0</v>
      </c>
      <c r="G25" s="1">
        <v>0</v>
      </c>
      <c r="H25">
        <v>0</v>
      </c>
      <c r="I25" s="1">
        <v>2400</v>
      </c>
      <c r="J25" s="1">
        <v>183.6</v>
      </c>
      <c r="K25" s="6">
        <v>42181</v>
      </c>
      <c r="L25" s="6"/>
    </row>
    <row r="26" spans="1:12" x14ac:dyDescent="0.3">
      <c r="A26">
        <v>70</v>
      </c>
      <c r="B26" t="s">
        <v>15</v>
      </c>
      <c r="C26" s="5" t="s">
        <v>16</v>
      </c>
      <c r="D26">
        <v>0</v>
      </c>
      <c r="E26" s="1">
        <v>2400</v>
      </c>
      <c r="F26">
        <v>0</v>
      </c>
      <c r="G26" s="1">
        <v>0</v>
      </c>
      <c r="H26">
        <v>0</v>
      </c>
      <c r="I26" s="1">
        <v>2400</v>
      </c>
      <c r="J26" s="1">
        <v>183.6</v>
      </c>
      <c r="K26" s="6">
        <v>42787</v>
      </c>
      <c r="L26" s="6"/>
    </row>
    <row r="27" spans="1:12" x14ac:dyDescent="0.3">
      <c r="A27">
        <v>71</v>
      </c>
      <c r="B27" t="s">
        <v>15</v>
      </c>
      <c r="C27" s="5" t="s">
        <v>16</v>
      </c>
      <c r="D27">
        <v>0</v>
      </c>
      <c r="E27" s="1">
        <v>2400</v>
      </c>
      <c r="F27">
        <v>0</v>
      </c>
      <c r="G27" s="1">
        <v>0</v>
      </c>
      <c r="H27">
        <v>0</v>
      </c>
      <c r="I27" s="1">
        <v>2400</v>
      </c>
      <c r="J27" s="1">
        <v>183.6</v>
      </c>
      <c r="K27" s="6">
        <v>42787</v>
      </c>
      <c r="L27" s="6"/>
    </row>
    <row r="28" spans="1:12" x14ac:dyDescent="0.3">
      <c r="A28">
        <v>72</v>
      </c>
      <c r="B28" t="s">
        <v>15</v>
      </c>
      <c r="C28" s="5" t="s">
        <v>16</v>
      </c>
      <c r="D28">
        <v>0</v>
      </c>
      <c r="E28" s="1">
        <v>2400</v>
      </c>
      <c r="F28">
        <v>0</v>
      </c>
      <c r="G28" s="1">
        <v>0</v>
      </c>
      <c r="H28">
        <v>0</v>
      </c>
      <c r="I28" s="1">
        <v>2400</v>
      </c>
      <c r="J28" s="1">
        <v>183.6</v>
      </c>
      <c r="K28" s="6">
        <v>43556</v>
      </c>
      <c r="L28" s="6"/>
    </row>
    <row r="29" spans="1:12" x14ac:dyDescent="0.3">
      <c r="C29" s="2"/>
      <c r="E29" s="1"/>
      <c r="G29" s="1"/>
      <c r="I29" s="1"/>
      <c r="J29" s="1"/>
    </row>
    <row r="30" spans="1:12" x14ac:dyDescent="0.3">
      <c r="A30" t="s">
        <v>14</v>
      </c>
      <c r="C30" s="2"/>
      <c r="D30">
        <f>SUM(D12:D29)</f>
        <v>20201</v>
      </c>
      <c r="E30" s="1">
        <f>SUM(E12:E29)</f>
        <v>367918.86</v>
      </c>
      <c r="F30">
        <f>SUM(F12:F28)</f>
        <v>1266</v>
      </c>
      <c r="G30" s="1">
        <f>SUM(G12:G28)</f>
        <v>28527.59</v>
      </c>
      <c r="H30">
        <f>SUM(H12:H28)</f>
        <v>21467</v>
      </c>
      <c r="I30" s="1">
        <f>SUM(I12:I28)</f>
        <v>396446.44999999995</v>
      </c>
      <c r="J30" s="1">
        <f>SUM(J12:J28)</f>
        <v>30327.919999999991</v>
      </c>
    </row>
    <row r="31" spans="1:12" x14ac:dyDescent="0.3">
      <c r="E31" s="1"/>
      <c r="G31" s="1"/>
      <c r="J31" s="1"/>
    </row>
    <row r="32" spans="1:12" x14ac:dyDescent="0.3">
      <c r="A32" t="s">
        <v>31</v>
      </c>
    </row>
    <row r="34" spans="1:12" x14ac:dyDescent="0.3">
      <c r="A34" s="9" t="s">
        <v>35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3">
      <c r="A35" s="9">
        <v>2023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3">
      <c r="A37" s="3" t="s">
        <v>0</v>
      </c>
      <c r="B37" s="3" t="s">
        <v>1</v>
      </c>
      <c r="C37" s="3" t="s">
        <v>20</v>
      </c>
      <c r="D37" s="3" t="s">
        <v>8</v>
      </c>
      <c r="E37" s="3" t="s">
        <v>11</v>
      </c>
      <c r="F37" s="3" t="s">
        <v>9</v>
      </c>
      <c r="G37" s="3" t="s">
        <v>12</v>
      </c>
      <c r="H37" s="3" t="s">
        <v>10</v>
      </c>
      <c r="I37" s="3" t="s">
        <v>13</v>
      </c>
      <c r="J37" s="3" t="s">
        <v>17</v>
      </c>
      <c r="K37" s="3" t="s">
        <v>18</v>
      </c>
      <c r="L37" s="3" t="s">
        <v>19</v>
      </c>
    </row>
    <row r="39" spans="1:12" x14ac:dyDescent="0.3">
      <c r="A39">
        <v>2</v>
      </c>
      <c r="B39" t="s">
        <v>2</v>
      </c>
      <c r="C39" s="5" t="s">
        <v>22</v>
      </c>
      <c r="D39">
        <v>2080</v>
      </c>
      <c r="E39" s="1">
        <v>49778.8</v>
      </c>
      <c r="F39">
        <v>67.5</v>
      </c>
      <c r="G39" s="1">
        <v>2382.88</v>
      </c>
      <c r="H39">
        <v>2147.5</v>
      </c>
      <c r="I39" s="1">
        <v>52161.68</v>
      </c>
      <c r="J39" s="1">
        <v>3990.42</v>
      </c>
      <c r="K39" s="6">
        <v>35569</v>
      </c>
      <c r="L39" s="6"/>
    </row>
    <row r="40" spans="1:12" x14ac:dyDescent="0.3">
      <c r="A40">
        <v>4</v>
      </c>
      <c r="B40" t="s">
        <v>3</v>
      </c>
      <c r="C40" s="5" t="s">
        <v>23</v>
      </c>
      <c r="D40">
        <v>3265</v>
      </c>
      <c r="E40" s="1">
        <v>70659</v>
      </c>
      <c r="F40">
        <v>0</v>
      </c>
      <c r="G40" s="1">
        <v>0</v>
      </c>
      <c r="H40">
        <v>3265</v>
      </c>
      <c r="I40" s="1">
        <v>70659</v>
      </c>
      <c r="J40" s="1">
        <v>5405.25</v>
      </c>
      <c r="K40" s="6">
        <v>30164</v>
      </c>
      <c r="L40" s="6"/>
    </row>
    <row r="41" spans="1:12" x14ac:dyDescent="0.3">
      <c r="A41">
        <v>6</v>
      </c>
      <c r="B41" t="s">
        <v>4</v>
      </c>
      <c r="C41" s="5" t="s">
        <v>24</v>
      </c>
      <c r="D41">
        <v>2081.5</v>
      </c>
      <c r="E41" s="1">
        <v>46738.16</v>
      </c>
      <c r="F41">
        <v>181</v>
      </c>
      <c r="G41" s="1">
        <v>5997.9</v>
      </c>
      <c r="H41">
        <v>2262.5</v>
      </c>
      <c r="I41" s="1">
        <v>52736.06</v>
      </c>
      <c r="J41" s="1">
        <v>4034.23</v>
      </c>
      <c r="K41" s="6">
        <v>35186</v>
      </c>
      <c r="L41" s="6"/>
    </row>
    <row r="42" spans="1:12" x14ac:dyDescent="0.3">
      <c r="A42">
        <v>9</v>
      </c>
      <c r="B42" t="s">
        <v>5</v>
      </c>
      <c r="C42" s="5" t="s">
        <v>25</v>
      </c>
      <c r="D42">
        <v>2040</v>
      </c>
      <c r="E42" s="1">
        <v>42653.07</v>
      </c>
      <c r="F42">
        <v>19.5</v>
      </c>
      <c r="G42" s="1">
        <v>601.1</v>
      </c>
      <c r="H42">
        <v>2059.5</v>
      </c>
      <c r="I42" s="1">
        <v>43254.17</v>
      </c>
      <c r="J42" s="1">
        <v>3308.84</v>
      </c>
      <c r="K42" s="6">
        <v>35765</v>
      </c>
      <c r="L42" s="6"/>
    </row>
    <row r="43" spans="1:12" x14ac:dyDescent="0.3">
      <c r="A43">
        <v>26</v>
      </c>
      <c r="B43" t="s">
        <v>6</v>
      </c>
      <c r="C43" s="5" t="s">
        <v>21</v>
      </c>
      <c r="D43">
        <v>2121.5</v>
      </c>
      <c r="E43" s="1">
        <v>41321.81</v>
      </c>
      <c r="F43">
        <v>252.5</v>
      </c>
      <c r="G43" s="1">
        <v>7280.09</v>
      </c>
      <c r="H43">
        <v>2374</v>
      </c>
      <c r="I43" s="1">
        <v>48601.9</v>
      </c>
      <c r="J43" s="1">
        <v>3717.99</v>
      </c>
      <c r="K43" s="6">
        <v>38959</v>
      </c>
      <c r="L43" s="6"/>
    </row>
    <row r="44" spans="1:12" x14ac:dyDescent="0.3">
      <c r="A44">
        <v>30</v>
      </c>
      <c r="B44" t="s">
        <v>5</v>
      </c>
      <c r="C44" s="5" t="s">
        <v>26</v>
      </c>
      <c r="D44">
        <v>2151</v>
      </c>
      <c r="E44" s="1">
        <v>38940.15</v>
      </c>
      <c r="F44">
        <v>230</v>
      </c>
      <c r="G44" s="1">
        <v>5737.91</v>
      </c>
      <c r="H44">
        <v>2381</v>
      </c>
      <c r="I44" s="1">
        <v>44678.06</v>
      </c>
      <c r="J44" s="1">
        <v>3417.56</v>
      </c>
      <c r="K44" s="6">
        <v>40631</v>
      </c>
      <c r="L44" s="6"/>
    </row>
    <row r="45" spans="1:12" x14ac:dyDescent="0.3">
      <c r="A45">
        <v>31</v>
      </c>
      <c r="B45" t="s">
        <v>7</v>
      </c>
      <c r="C45" s="5" t="s">
        <v>27</v>
      </c>
      <c r="D45">
        <v>820.75</v>
      </c>
      <c r="E45" s="1">
        <v>11695.72</v>
      </c>
      <c r="F45">
        <v>0.5</v>
      </c>
      <c r="G45" s="1">
        <v>10.69</v>
      </c>
      <c r="H45">
        <v>821.25</v>
      </c>
      <c r="I45" s="1">
        <v>11706.41</v>
      </c>
      <c r="J45" s="1">
        <v>895.62</v>
      </c>
      <c r="K45" s="6">
        <v>42110</v>
      </c>
      <c r="L45" s="6">
        <v>45098</v>
      </c>
    </row>
    <row r="46" spans="1:12" x14ac:dyDescent="0.3">
      <c r="A46">
        <v>39</v>
      </c>
      <c r="B46" t="s">
        <v>6</v>
      </c>
      <c r="C46" s="5" t="s">
        <v>28</v>
      </c>
      <c r="D46">
        <v>2080</v>
      </c>
      <c r="E46" s="1">
        <v>28679</v>
      </c>
      <c r="F46">
        <v>140.5</v>
      </c>
      <c r="G46" s="1">
        <v>2826.75</v>
      </c>
      <c r="H46">
        <v>2220.5</v>
      </c>
      <c r="I46" s="1">
        <v>31505.75</v>
      </c>
      <c r="J46" s="1">
        <v>2401.21</v>
      </c>
      <c r="K46" s="6">
        <v>44726</v>
      </c>
      <c r="L46" s="6"/>
    </row>
    <row r="47" spans="1:12" x14ac:dyDescent="0.3">
      <c r="A47">
        <v>41</v>
      </c>
      <c r="B47" t="s">
        <v>6</v>
      </c>
      <c r="C47" s="5" t="s">
        <v>29</v>
      </c>
      <c r="D47">
        <v>2141</v>
      </c>
      <c r="E47" s="1">
        <v>26451</v>
      </c>
      <c r="F47">
        <v>313.5</v>
      </c>
      <c r="G47" s="1">
        <v>5643</v>
      </c>
      <c r="H47">
        <v>2454.5</v>
      </c>
      <c r="I47" s="1">
        <v>32094</v>
      </c>
      <c r="J47" s="1">
        <v>2455.21</v>
      </c>
      <c r="K47" s="6">
        <v>44361</v>
      </c>
      <c r="L47" s="6"/>
    </row>
    <row r="48" spans="1:12" x14ac:dyDescent="0.3">
      <c r="A48">
        <v>43</v>
      </c>
      <c r="B48" t="s">
        <v>7</v>
      </c>
      <c r="C48" s="5" t="s">
        <v>30</v>
      </c>
      <c r="D48">
        <v>1357.95</v>
      </c>
      <c r="E48" s="1">
        <v>14502.48</v>
      </c>
      <c r="F48">
        <v>3.15</v>
      </c>
      <c r="G48" s="1">
        <v>50.74</v>
      </c>
      <c r="H48">
        <v>1361.1</v>
      </c>
      <c r="I48" s="1">
        <v>14553.22</v>
      </c>
      <c r="J48" s="1">
        <v>1113.3399999999999</v>
      </c>
      <c r="K48" s="6">
        <v>44721</v>
      </c>
      <c r="L48" s="6">
        <v>45027</v>
      </c>
    </row>
    <row r="49" spans="1:12" x14ac:dyDescent="0.3">
      <c r="A49">
        <v>7</v>
      </c>
      <c r="B49" t="s">
        <v>15</v>
      </c>
      <c r="C49" s="5" t="s">
        <v>16</v>
      </c>
      <c r="D49">
        <v>0</v>
      </c>
      <c r="E49" s="1">
        <v>800</v>
      </c>
      <c r="F49">
        <v>0</v>
      </c>
      <c r="G49" s="1">
        <v>0</v>
      </c>
      <c r="H49">
        <v>0</v>
      </c>
      <c r="I49" s="1">
        <v>800</v>
      </c>
      <c r="J49" s="1">
        <v>61.2</v>
      </c>
      <c r="K49" s="6">
        <v>42242</v>
      </c>
      <c r="L49" s="6">
        <v>45017</v>
      </c>
    </row>
    <row r="50" spans="1:12" x14ac:dyDescent="0.3">
      <c r="A50">
        <v>67</v>
      </c>
      <c r="B50" t="s">
        <v>15</v>
      </c>
      <c r="C50" s="5" t="s">
        <v>16</v>
      </c>
      <c r="D50">
        <v>0</v>
      </c>
      <c r="E50" s="1">
        <v>2400</v>
      </c>
      <c r="F50">
        <v>0</v>
      </c>
      <c r="G50" s="1">
        <v>0</v>
      </c>
      <c r="H50">
        <v>0</v>
      </c>
      <c r="I50" s="1">
        <v>2400</v>
      </c>
      <c r="J50" s="1">
        <v>183.6</v>
      </c>
      <c r="K50" s="6">
        <v>42816</v>
      </c>
      <c r="L50" s="6"/>
    </row>
    <row r="51" spans="1:12" x14ac:dyDescent="0.3">
      <c r="A51">
        <v>69</v>
      </c>
      <c r="B51" t="s">
        <v>15</v>
      </c>
      <c r="C51" s="5" t="s">
        <v>16</v>
      </c>
      <c r="D51">
        <v>0</v>
      </c>
      <c r="E51" s="1">
        <v>2400</v>
      </c>
      <c r="F51">
        <v>0</v>
      </c>
      <c r="G51" s="1">
        <v>0</v>
      </c>
      <c r="H51">
        <v>0</v>
      </c>
      <c r="I51" s="1">
        <v>2400</v>
      </c>
      <c r="J51" s="1">
        <v>183.6</v>
      </c>
      <c r="K51" s="6">
        <v>42181</v>
      </c>
      <c r="L51" s="6"/>
    </row>
    <row r="52" spans="1:12" x14ac:dyDescent="0.3">
      <c r="A52">
        <v>70</v>
      </c>
      <c r="B52" t="s">
        <v>15</v>
      </c>
      <c r="C52" s="5" t="s">
        <v>16</v>
      </c>
      <c r="D52">
        <v>0</v>
      </c>
      <c r="E52" s="1">
        <v>2400</v>
      </c>
      <c r="F52">
        <v>0</v>
      </c>
      <c r="G52" s="1">
        <v>0</v>
      </c>
      <c r="H52">
        <v>0</v>
      </c>
      <c r="I52" s="1">
        <v>2400</v>
      </c>
      <c r="J52" s="1">
        <v>183.6</v>
      </c>
      <c r="K52" s="6">
        <v>42787</v>
      </c>
      <c r="L52" s="6"/>
    </row>
    <row r="53" spans="1:12" x14ac:dyDescent="0.3">
      <c r="A53">
        <v>71</v>
      </c>
      <c r="B53" t="s">
        <v>15</v>
      </c>
      <c r="C53" s="5" t="s">
        <v>16</v>
      </c>
      <c r="D53">
        <v>0</v>
      </c>
      <c r="E53" s="1">
        <v>2400</v>
      </c>
      <c r="F53">
        <v>0</v>
      </c>
      <c r="G53" s="1">
        <v>0</v>
      </c>
      <c r="H53">
        <v>0</v>
      </c>
      <c r="I53" s="1">
        <v>2400</v>
      </c>
      <c r="J53" s="1">
        <v>183.6</v>
      </c>
      <c r="K53" s="6">
        <v>42787</v>
      </c>
      <c r="L53" s="6"/>
    </row>
    <row r="54" spans="1:12" x14ac:dyDescent="0.3">
      <c r="A54">
        <v>72</v>
      </c>
      <c r="B54" t="s">
        <v>15</v>
      </c>
      <c r="C54" s="5" t="s">
        <v>16</v>
      </c>
      <c r="D54">
        <v>0</v>
      </c>
      <c r="E54" s="1">
        <v>2400</v>
      </c>
      <c r="F54">
        <v>0</v>
      </c>
      <c r="G54" s="1">
        <v>0</v>
      </c>
      <c r="H54">
        <v>0</v>
      </c>
      <c r="I54" s="1">
        <v>2400</v>
      </c>
      <c r="J54" s="1">
        <v>183.6</v>
      </c>
      <c r="K54" s="6">
        <v>43556</v>
      </c>
      <c r="L54" s="6"/>
    </row>
    <row r="55" spans="1:12" x14ac:dyDescent="0.3">
      <c r="A55">
        <v>73</v>
      </c>
      <c r="B55" t="s">
        <v>15</v>
      </c>
      <c r="C55" s="5" t="s">
        <v>16</v>
      </c>
      <c r="D55">
        <v>0</v>
      </c>
      <c r="E55" s="1">
        <v>1800</v>
      </c>
      <c r="F55">
        <v>0</v>
      </c>
      <c r="G55" s="1">
        <v>0</v>
      </c>
      <c r="H55">
        <v>0</v>
      </c>
      <c r="I55" s="1">
        <v>1800</v>
      </c>
      <c r="J55" s="1">
        <v>137.69999999999999</v>
      </c>
      <c r="K55" s="6">
        <v>45017</v>
      </c>
      <c r="L55" s="6"/>
    </row>
    <row r="56" spans="1:12" x14ac:dyDescent="0.3">
      <c r="C56" s="2"/>
      <c r="E56" s="1"/>
      <c r="G56" s="1"/>
      <c r="I56" s="1"/>
      <c r="J56" s="1"/>
    </row>
    <row r="57" spans="1:12" x14ac:dyDescent="0.3">
      <c r="A57" t="s">
        <v>14</v>
      </c>
      <c r="C57" s="2"/>
      <c r="D57">
        <f>SUM(D39:D56)</f>
        <v>20138.7</v>
      </c>
      <c r="E57" s="1">
        <f>SUM(E39:E56)</f>
        <v>386019.19</v>
      </c>
      <c r="F57">
        <f>SUM(F39:F55)</f>
        <v>1208.1500000000001</v>
      </c>
      <c r="G57" s="1">
        <f>SUM(G39:G55)</f>
        <v>30531.059999999998</v>
      </c>
      <c r="H57">
        <f>SUM(H39:H55)</f>
        <v>21346.85</v>
      </c>
      <c r="I57" s="1">
        <f>SUM(I39:I55)</f>
        <v>416550.24999999994</v>
      </c>
      <c r="J57" s="1">
        <f>SUM(J39:J55)</f>
        <v>31856.569999999989</v>
      </c>
    </row>
    <row r="58" spans="1:12" x14ac:dyDescent="0.3">
      <c r="C58" s="2"/>
      <c r="E58" s="1"/>
      <c r="G58" s="1"/>
      <c r="I58" s="1"/>
      <c r="J58" s="1"/>
    </row>
    <row r="59" spans="1:12" x14ac:dyDescent="0.3">
      <c r="C59" s="2"/>
      <c r="E59" s="1"/>
      <c r="G59" s="1"/>
      <c r="I59" s="1"/>
      <c r="J59" s="1"/>
    </row>
    <row r="60" spans="1:12" x14ac:dyDescent="0.3">
      <c r="E60" s="1"/>
      <c r="G60" s="1"/>
      <c r="J60" s="1"/>
    </row>
    <row r="61" spans="1:12" x14ac:dyDescent="0.3">
      <c r="A61" t="s">
        <v>31</v>
      </c>
    </row>
    <row r="64" spans="1:12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3">
      <c r="A65" s="9" t="s">
        <v>37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3">
      <c r="A66" s="9" t="s">
        <v>36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3">
      <c r="A68" s="3" t="s">
        <v>0</v>
      </c>
      <c r="B68" s="3" t="s">
        <v>1</v>
      </c>
      <c r="C68" s="3" t="s">
        <v>38</v>
      </c>
      <c r="D68" s="3" t="s">
        <v>8</v>
      </c>
      <c r="E68" s="3" t="s">
        <v>11</v>
      </c>
      <c r="F68" s="3" t="s">
        <v>9</v>
      </c>
      <c r="G68" s="3" t="s">
        <v>12</v>
      </c>
      <c r="H68" s="3" t="s">
        <v>10</v>
      </c>
      <c r="I68" s="3" t="s">
        <v>13</v>
      </c>
      <c r="J68" s="3"/>
      <c r="K68" s="3" t="s">
        <v>18</v>
      </c>
      <c r="L68" s="3" t="s">
        <v>19</v>
      </c>
    </row>
    <row r="70" spans="1:12" x14ac:dyDescent="0.3">
      <c r="A70">
        <v>2</v>
      </c>
      <c r="B70" t="s">
        <v>2</v>
      </c>
      <c r="C70" s="5">
        <v>27.46</v>
      </c>
      <c r="D70">
        <v>2080</v>
      </c>
      <c r="E70" s="1">
        <f>C70*D70</f>
        <v>57116.800000000003</v>
      </c>
      <c r="F70">
        <v>67.5</v>
      </c>
      <c r="G70" s="1">
        <f>F70*1.5*C70</f>
        <v>2780.3250000000003</v>
      </c>
      <c r="H70">
        <v>2147.5</v>
      </c>
      <c r="I70" s="1">
        <f>G70+E70</f>
        <v>59897.125</v>
      </c>
      <c r="J70" s="1"/>
      <c r="K70" s="6">
        <v>35569</v>
      </c>
      <c r="L70" s="6"/>
    </row>
    <row r="71" spans="1:12" x14ac:dyDescent="0.3">
      <c r="A71">
        <v>4</v>
      </c>
      <c r="B71" t="s">
        <v>3</v>
      </c>
      <c r="C71" s="5">
        <v>35.549999999999997</v>
      </c>
      <c r="D71">
        <v>3265</v>
      </c>
      <c r="E71" s="1">
        <f>C71*52*40</f>
        <v>73944</v>
      </c>
      <c r="F71">
        <v>0</v>
      </c>
      <c r="G71" s="1">
        <f t="shared" ref="G71:G78" si="0">F71*1.5*C71</f>
        <v>0</v>
      </c>
      <c r="H71">
        <v>3265</v>
      </c>
      <c r="I71" s="1">
        <f>G71+E71</f>
        <v>73944</v>
      </c>
      <c r="J71" s="1"/>
      <c r="K71" s="6">
        <v>30164</v>
      </c>
      <c r="L71" s="6"/>
    </row>
    <row r="72" spans="1:12" x14ac:dyDescent="0.3">
      <c r="A72">
        <v>6</v>
      </c>
      <c r="B72" t="s">
        <v>4</v>
      </c>
      <c r="C72" s="5">
        <v>23.55</v>
      </c>
      <c r="D72">
        <v>2081.5</v>
      </c>
      <c r="E72" s="1">
        <f t="shared" ref="E72:E78" si="1">C72*D72</f>
        <v>49019.325000000004</v>
      </c>
      <c r="F72">
        <v>181</v>
      </c>
      <c r="G72" s="1">
        <f t="shared" si="0"/>
        <v>6393.8249999999998</v>
      </c>
      <c r="H72">
        <v>2262.5</v>
      </c>
      <c r="I72" s="1">
        <f t="shared" ref="I72:I78" si="2">G72+E72</f>
        <v>55413.15</v>
      </c>
      <c r="J72" s="1"/>
      <c r="K72" s="6">
        <v>35186</v>
      </c>
      <c r="L72" s="6"/>
    </row>
    <row r="73" spans="1:12" x14ac:dyDescent="0.3">
      <c r="A73">
        <v>9</v>
      </c>
      <c r="B73" t="s">
        <v>5</v>
      </c>
      <c r="C73" s="5">
        <v>20.55</v>
      </c>
      <c r="D73">
        <v>2040</v>
      </c>
      <c r="E73" s="1">
        <f t="shared" si="1"/>
        <v>41922</v>
      </c>
      <c r="F73">
        <v>19.5</v>
      </c>
      <c r="G73" s="1">
        <f t="shared" si="0"/>
        <v>601.08749999999998</v>
      </c>
      <c r="H73">
        <v>2059.5</v>
      </c>
      <c r="I73" s="1">
        <f t="shared" si="2"/>
        <v>42523.087500000001</v>
      </c>
      <c r="J73" s="1"/>
      <c r="K73" s="6">
        <v>35765</v>
      </c>
      <c r="L73" s="6"/>
    </row>
    <row r="74" spans="1:12" x14ac:dyDescent="0.3">
      <c r="A74">
        <v>26</v>
      </c>
      <c r="B74" t="s">
        <v>6</v>
      </c>
      <c r="C74" s="5">
        <v>22.55</v>
      </c>
      <c r="D74">
        <v>2121.5</v>
      </c>
      <c r="E74" s="1">
        <f t="shared" si="1"/>
        <v>47839.825000000004</v>
      </c>
      <c r="F74">
        <v>252.5</v>
      </c>
      <c r="G74" s="1">
        <f t="shared" si="0"/>
        <v>8540.8125</v>
      </c>
      <c r="H74">
        <v>2374</v>
      </c>
      <c r="I74" s="1">
        <f t="shared" si="2"/>
        <v>56380.637500000004</v>
      </c>
      <c r="J74" s="1"/>
      <c r="K74" s="6">
        <v>38959</v>
      </c>
      <c r="L74" s="6"/>
    </row>
    <row r="75" spans="1:12" x14ac:dyDescent="0.3">
      <c r="A75">
        <v>30</v>
      </c>
      <c r="B75" t="s">
        <v>5</v>
      </c>
      <c r="C75" s="5">
        <v>19.55</v>
      </c>
      <c r="D75">
        <v>2151</v>
      </c>
      <c r="E75" s="1">
        <f t="shared" si="1"/>
        <v>42052.05</v>
      </c>
      <c r="F75">
        <v>230</v>
      </c>
      <c r="G75" s="1">
        <f t="shared" si="0"/>
        <v>6744.75</v>
      </c>
      <c r="H75">
        <v>2381</v>
      </c>
      <c r="I75" s="1">
        <f t="shared" si="2"/>
        <v>48796.800000000003</v>
      </c>
      <c r="J75" s="1"/>
      <c r="K75" s="6">
        <v>40631</v>
      </c>
      <c r="L75" s="6"/>
    </row>
    <row r="76" spans="1:12" x14ac:dyDescent="0.3">
      <c r="A76" s="8" t="s">
        <v>40</v>
      </c>
      <c r="B76" t="s">
        <v>7</v>
      </c>
      <c r="C76" s="5">
        <v>14</v>
      </c>
      <c r="D76">
        <v>820.75</v>
      </c>
      <c r="E76" s="1">
        <f t="shared" si="1"/>
        <v>11490.5</v>
      </c>
      <c r="F76">
        <v>0.5</v>
      </c>
      <c r="G76" s="1">
        <f t="shared" si="0"/>
        <v>10.5</v>
      </c>
      <c r="H76">
        <v>821.25</v>
      </c>
      <c r="I76" s="1">
        <f t="shared" si="2"/>
        <v>11501</v>
      </c>
      <c r="J76" s="1"/>
      <c r="K76" s="6"/>
      <c r="L76" s="6">
        <v>45098</v>
      </c>
    </row>
    <row r="77" spans="1:12" x14ac:dyDescent="0.3">
      <c r="A77">
        <v>39</v>
      </c>
      <c r="B77" t="s">
        <v>6</v>
      </c>
      <c r="C77" s="5">
        <v>17</v>
      </c>
      <c r="D77">
        <v>2080</v>
      </c>
      <c r="E77" s="1">
        <f t="shared" si="1"/>
        <v>35360</v>
      </c>
      <c r="F77">
        <v>140.5</v>
      </c>
      <c r="G77" s="1">
        <f t="shared" si="0"/>
        <v>3582.75</v>
      </c>
      <c r="H77">
        <v>2220.5</v>
      </c>
      <c r="I77" s="1">
        <f t="shared" si="2"/>
        <v>38942.75</v>
      </c>
      <c r="J77" s="1"/>
      <c r="K77" s="6">
        <v>44726</v>
      </c>
      <c r="L77" s="6"/>
    </row>
    <row r="78" spans="1:12" x14ac:dyDescent="0.3">
      <c r="A78">
        <v>41</v>
      </c>
      <c r="B78" t="s">
        <v>6</v>
      </c>
      <c r="C78" s="5">
        <v>15</v>
      </c>
      <c r="D78">
        <v>2141</v>
      </c>
      <c r="E78" s="1">
        <f t="shared" si="1"/>
        <v>32115</v>
      </c>
      <c r="F78">
        <v>313.5</v>
      </c>
      <c r="G78" s="1">
        <f t="shared" si="0"/>
        <v>7053.75</v>
      </c>
      <c r="H78">
        <v>2454.5</v>
      </c>
      <c r="I78" s="1">
        <f t="shared" si="2"/>
        <v>39168.75</v>
      </c>
      <c r="J78" s="1"/>
      <c r="K78" s="6">
        <v>44361</v>
      </c>
      <c r="L78" s="6"/>
    </row>
    <row r="79" spans="1:12" x14ac:dyDescent="0.3">
      <c r="C79" s="2"/>
      <c r="E79" s="1"/>
      <c r="G79" s="1"/>
      <c r="I79" s="1"/>
      <c r="J79" s="1"/>
    </row>
    <row r="80" spans="1:12" x14ac:dyDescent="0.3">
      <c r="A80" t="s">
        <v>14</v>
      </c>
      <c r="C80" s="2"/>
      <c r="D80">
        <f>SUM(D70:D79)</f>
        <v>18780.75</v>
      </c>
      <c r="E80" s="1">
        <f>SUM(E70:E79)</f>
        <v>390859.5</v>
      </c>
      <c r="F80">
        <f>SUM(F70:F78)</f>
        <v>1205</v>
      </c>
      <c r="G80" s="1">
        <f>SUM(G70:G78)</f>
        <v>35707.800000000003</v>
      </c>
      <c r="H80">
        <f>SUM(H70:H78)</f>
        <v>19985.75</v>
      </c>
      <c r="I80" s="1">
        <f>SUM(I70:I78)</f>
        <v>426567.3</v>
      </c>
      <c r="J80" s="1"/>
    </row>
    <row r="81" spans="1:11" x14ac:dyDescent="0.3">
      <c r="E81" s="1"/>
      <c r="G81" s="1"/>
      <c r="J81" s="1"/>
    </row>
    <row r="82" spans="1:11" x14ac:dyDescent="0.3">
      <c r="A82" s="10" t="s">
        <v>39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</row>
  </sheetData>
  <mergeCells count="11">
    <mergeCell ref="A4:L4"/>
    <mergeCell ref="A5:L5"/>
    <mergeCell ref="A6:L6"/>
    <mergeCell ref="A34:L34"/>
    <mergeCell ref="A2:L2"/>
    <mergeCell ref="A35:L35"/>
    <mergeCell ref="A65:L65"/>
    <mergeCell ref="A66:L66"/>
    <mergeCell ref="A82:K82"/>
    <mergeCell ref="A8:L8"/>
    <mergeCell ref="A9:L9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Stewart</dc:creator>
  <cp:lastModifiedBy>KENNETH D. TAYLOR</cp:lastModifiedBy>
  <cp:lastPrinted>2024-05-09T03:12:53Z</cp:lastPrinted>
  <dcterms:created xsi:type="dcterms:W3CDTF">2024-04-05T13:03:37Z</dcterms:created>
  <dcterms:modified xsi:type="dcterms:W3CDTF">2024-05-09T03:13:27Z</dcterms:modified>
</cp:coreProperties>
</file>