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shelia_rogers_duke-energy_com/Documents/Desktop/OH Regulatory/KYSEIA/"/>
    </mc:Choice>
  </mc:AlternateContent>
  <xr:revisionPtr revIDLastSave="4" documentId="13_ncr:1_{83DBAC85-DCDB-4460-9C30-8A4DC540C96B}" xr6:coauthVersionLast="47" xr6:coauthVersionMax="47" xr10:uidLastSave="{A2797EF5-C297-4D42-B9BD-A40C12B70A34}"/>
  <bookViews>
    <workbookView xWindow="-23148" yWindow="-516" windowWidth="23256" windowHeight="13176" tabRatio="687" xr2:uid="{00000000-000D-0000-FFFF-FFFF00000000}"/>
  </bookViews>
  <sheets>
    <sheet name="R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5" l="1"/>
  <c r="R35" i="5"/>
  <c r="S33" i="5"/>
  <c r="R33" i="5"/>
  <c r="S31" i="5"/>
  <c r="R31" i="5"/>
  <c r="S29" i="5"/>
  <c r="R29" i="5"/>
  <c r="S27" i="5"/>
  <c r="R27" i="5"/>
  <c r="S25" i="5"/>
  <c r="R25" i="5"/>
  <c r="S23" i="5"/>
  <c r="R23" i="5"/>
  <c r="S21" i="5"/>
  <c r="R21" i="5"/>
  <c r="S19" i="5"/>
  <c r="R19" i="5"/>
  <c r="S17" i="5"/>
  <c r="R17" i="5"/>
  <c r="S15" i="5"/>
  <c r="R15" i="5"/>
  <c r="S13" i="5"/>
  <c r="R13" i="5"/>
  <c r="S11" i="5"/>
  <c r="R11" i="5"/>
  <c r="Q35" i="5"/>
  <c r="Q33" i="5"/>
  <c r="Q31" i="5"/>
  <c r="Q29" i="5"/>
  <c r="Q27" i="5"/>
  <c r="Q25" i="5"/>
  <c r="Q23" i="5"/>
  <c r="Q21" i="5"/>
  <c r="Q19" i="5"/>
  <c r="Q17" i="5"/>
  <c r="Q15" i="5"/>
  <c r="Q13" i="5"/>
  <c r="Q11" i="5"/>
  <c r="P35" i="5"/>
  <c r="P33" i="5"/>
  <c r="P31" i="5"/>
  <c r="P29" i="5"/>
  <c r="P27" i="5"/>
  <c r="P25" i="5"/>
  <c r="P23" i="5"/>
  <c r="P21" i="5"/>
  <c r="P19" i="5"/>
  <c r="P17" i="5"/>
  <c r="P15" i="5"/>
  <c r="P13" i="5"/>
  <c r="P11" i="5"/>
</calcChain>
</file>

<file path=xl/sharedStrings.xml><?xml version="1.0" encoding="utf-8"?>
<sst xmlns="http://schemas.openxmlformats.org/spreadsheetml/2006/main" count="40" uniqueCount="37">
  <si>
    <t>DUKE ENERGY KENTUCKY INC</t>
  </si>
  <si>
    <t>MONTHLY STATISTICS</t>
  </si>
  <si>
    <t>DATE</t>
  </si>
  <si>
    <t>NUMBER OF CUSTOMERS</t>
  </si>
  <si>
    <t>SAMPLE AVERAGE USAGE</t>
  </si>
  <si>
    <t>AVERAGE NCD</t>
  </si>
  <si>
    <t>SYSTEM COINCIDENT DEMAND</t>
  </si>
  <si>
    <t>NCD LOAD FACTOR</t>
  </si>
  <si>
    <t>GROUP COIN LOAD FACTOR</t>
  </si>
  <si>
    <t>SYSTEM COIN LOAD FACTOR</t>
  </si>
  <si>
    <t>SYSTEM COIN COINCIDENCE FACTOR</t>
  </si>
  <si>
    <t>SYSTEM COIN DIVERSITY FACTOR</t>
  </si>
  <si>
    <t>SAMPLE</t>
  </si>
  <si>
    <t>POPULATION</t>
  </si>
  <si>
    <t>KWH</t>
  </si>
  <si>
    <t>KW</t>
  </si>
  <si>
    <t>DATE-TIME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</si>
  <si>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</si>
  <si>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</si>
  <si>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</si>
  <si>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</si>
  <si>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</si>
  <si>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</si>
  <si>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</si>
  <si>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</si>
  <si>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</si>
  <si>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</si>
  <si>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</si>
  <si>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</si>
  <si>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Note:  All hours are in EST</t>
  </si>
  <si>
    <t>GROUP COINCIDENT DEMAND</t>
  </si>
  <si>
    <t>RESIDENTIAL - RS RATE GROUP</t>
  </si>
  <si>
    <t>APRIL 2021 THROUGH MARCH 2022</t>
  </si>
  <si>
    <t>Total kWh</t>
  </si>
  <si>
    <t>Total kW NC</t>
  </si>
  <si>
    <t>Class Peak Coincident kW</t>
  </si>
  <si>
    <t>System Peak Coincident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</si>
</sst>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mmmm\-yy"/>
    <numFmt numFmtId="166" formatCode="m/d/yyyy\ h:mm\ AM/PM"/>
    <numFmt numFmtId="167" formatCode="#,##0.000"/>
    <numFmt numFmtId="168" formatCode="mm/dd/yy\ hh:mm"/>
    <numFmt numFmtId="169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i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>
      <alignment vertical="center"/>
    </xf>
    <xf numFmtId="0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" fillId="0" borderId="0"/>
    <xf numFmtId="0" fontId="36" fillId="6" borderId="5" applyNumberFormat="0" applyAlignment="0" applyProtection="0"/>
    <xf numFmtId="0" fontId="36" fillId="6" borderId="5" applyNumberFormat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42" applyFont="1" applyFill="1" applyAlignment="1">
      <alignment vertical="center"/>
    </xf>
    <xf numFmtId="0" fontId="19" fillId="0" borderId="0" xfId="42" applyFont="1" applyFill="1" applyAlignment="1">
      <alignment horizontal="center" vertical="center"/>
    </xf>
    <xf numFmtId="3" fontId="19" fillId="0" borderId="0" xfId="42" applyNumberFormat="1" applyFont="1" applyFill="1" applyAlignment="1">
      <alignment horizontal="center" vertical="center"/>
    </xf>
    <xf numFmtId="164" fontId="19" fillId="0" borderId="0" xfId="42" applyNumberFormat="1" applyFont="1" applyFill="1" applyAlignment="1">
      <alignment horizontal="center" vertical="center"/>
    </xf>
    <xf numFmtId="2" fontId="19" fillId="0" borderId="0" xfId="42" applyNumberFormat="1" applyFont="1" applyFill="1" applyAlignment="1">
      <alignment horizontal="center" vertical="center"/>
    </xf>
    <xf numFmtId="0" fontId="19" fillId="0" borderId="0" xfId="42" applyFont="1" applyFill="1"/>
    <xf numFmtId="0" fontId="21" fillId="0" borderId="0" xfId="42" applyFont="1" applyFill="1" applyAlignment="1">
      <alignment vertical="center"/>
    </xf>
    <xf numFmtId="0" fontId="21" fillId="0" borderId="0" xfId="42" applyFont="1" applyFill="1" applyAlignment="1">
      <alignment horizontal="center" vertical="center"/>
    </xf>
    <xf numFmtId="3" fontId="21" fillId="0" borderId="0" xfId="42" applyNumberFormat="1" applyFont="1" applyFill="1" applyAlignment="1">
      <alignment horizontal="center" vertical="center"/>
    </xf>
    <xf numFmtId="164" fontId="21" fillId="0" borderId="0" xfId="42" applyNumberFormat="1" applyFont="1" applyFill="1" applyAlignment="1">
      <alignment horizontal="center" vertical="center"/>
    </xf>
    <xf numFmtId="2" fontId="21" fillId="0" borderId="0" xfId="42" applyNumberFormat="1" applyFont="1" applyFill="1" applyAlignment="1">
      <alignment horizontal="center" vertical="center"/>
    </xf>
    <xf numFmtId="3" fontId="21" fillId="0" borderId="0" xfId="42" applyNumberFormat="1" applyFont="1" applyFill="1" applyAlignment="1">
      <alignment horizontal="center" vertical="center" wrapText="1"/>
    </xf>
    <xf numFmtId="164" fontId="21" fillId="0" borderId="0" xfId="42" applyNumberFormat="1" applyFont="1" applyFill="1" applyAlignment="1">
      <alignment horizontal="center" vertical="center" wrapText="1"/>
    </xf>
    <xf numFmtId="2" fontId="21" fillId="0" borderId="0" xfId="42" applyNumberFormat="1" applyFont="1" applyFill="1" applyAlignment="1">
      <alignment horizontal="center" vertical="center" wrapText="1"/>
    </xf>
    <xf numFmtId="0" fontId="21" fillId="0" borderId="0" xfId="42" applyFont="1" applyFill="1" applyAlignment="1">
      <alignment horizontal="center" vertical="center" wrapText="1"/>
    </xf>
    <xf numFmtId="0" fontId="18" fillId="0" borderId="0" xfId="42" applyFill="1" applyAlignment="1">
      <alignment vertical="center"/>
    </xf>
    <xf numFmtId="0" fontId="18" fillId="0" borderId="0" xfId="42" applyFill="1" applyAlignment="1">
      <alignment horizontal="center" vertical="center"/>
    </xf>
    <xf numFmtId="3" fontId="18" fillId="0" borderId="0" xfId="42" applyNumberFormat="1" applyFill="1" applyAlignment="1">
      <alignment horizontal="center" vertical="center"/>
    </xf>
    <xf numFmtId="164" fontId="18" fillId="0" borderId="0" xfId="42" applyNumberFormat="1" applyFill="1" applyAlignment="1">
      <alignment horizontal="center" vertical="center"/>
    </xf>
    <xf numFmtId="2" fontId="18" fillId="0" borderId="0" xfId="42" applyNumberFormat="1" applyFill="1" applyAlignment="1">
      <alignment horizontal="center" vertical="center"/>
    </xf>
    <xf numFmtId="2" fontId="18" fillId="0" borderId="0" xfId="42" applyNumberFormat="1" applyFill="1" applyAlignment="1">
      <alignment vertical="center"/>
    </xf>
    <xf numFmtId="165" fontId="18" fillId="0" borderId="0" xfId="42" applyNumberFormat="1" applyFill="1" applyAlignment="1">
      <alignment horizontal="left" vertical="center"/>
    </xf>
    <xf numFmtId="165" fontId="21" fillId="0" borderId="0" xfId="42" applyNumberFormat="1" applyFont="1" applyFill="1" applyAlignment="1">
      <alignment horizontal="left" vertical="center"/>
    </xf>
    <xf numFmtId="2" fontId="21" fillId="0" borderId="0" xfId="42" applyNumberFormat="1" applyFont="1" applyFill="1" applyAlignment="1">
      <alignment vertical="center"/>
    </xf>
    <xf numFmtId="164" fontId="18" fillId="0" borderId="0" xfId="42" applyNumberFormat="1" applyFill="1" applyAlignment="1">
      <alignment vertical="center"/>
    </xf>
    <xf numFmtId="0" fontId="21" fillId="0" borderId="0" xfId="42" applyFont="1" applyFill="1" applyAlignment="1">
      <alignment horizontal="centerContinuous" vertical="center" wrapText="1"/>
    </xf>
    <xf numFmtId="0" fontId="23" fillId="0" borderId="0" xfId="42" quotePrefix="1" applyFont="1" applyFill="1" applyAlignment="1">
      <alignment horizontal="left" vertical="center"/>
    </xf>
    <xf numFmtId="0" fontId="22" fillId="0" borderId="0" xfId="42" applyFont="1" applyFill="1" applyAlignment="1">
      <alignment vertical="center"/>
    </xf>
    <xf numFmtId="0" fontId="18" fillId="0" borderId="0" xfId="42" applyFont="1" applyFill="1" applyAlignment="1">
      <alignment horizontal="center" vertical="center"/>
    </xf>
    <xf numFmtId="3" fontId="18" fillId="0" borderId="0" xfId="42" applyNumberFormat="1" applyFont="1" applyFill="1" applyAlignment="1">
      <alignment horizontal="left" vertical="center"/>
    </xf>
    <xf numFmtId="3" fontId="18" fillId="0" borderId="0" xfId="42" applyNumberFormat="1" applyFont="1" applyFill="1" applyAlignment="1">
      <alignment horizontal="center" vertical="center"/>
    </xf>
    <xf numFmtId="0" fontId="18" fillId="0" borderId="0" xfId="42" quotePrefix="1" applyFont="1" applyFill="1" applyAlignment="1">
      <alignment horizontal="center" vertical="center"/>
    </xf>
    <xf numFmtId="0" fontId="18" fillId="0" borderId="0" xfId="42" applyFont="1" applyFill="1" applyAlignment="1">
      <alignment vertical="center"/>
    </xf>
    <xf numFmtId="3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33" borderId="0" xfId="0" applyFont="1" applyFill="1" applyAlignment="1">
      <alignment horizontal="center"/>
    </xf>
    <xf numFmtId="0" fontId="39" fillId="0" borderId="0" xfId="42" applyFont="1" applyFill="1" applyAlignment="1">
      <alignment horizontal="left" vertical="center"/>
    </xf>
    <xf numFmtId="169" fontId="18" fillId="0" borderId="0" xfId="486" applyNumberFormat="1" applyFont="1" applyFill="1" applyAlignment="1">
      <alignment vertical="center"/>
    </xf>
    <xf numFmtId="169" fontId="18" fillId="0" borderId="0" xfId="42" applyNumberFormat="1" applyFill="1" applyAlignment="1">
      <alignment vertical="center"/>
    </xf>
    <xf numFmtId="0" fontId="21" fillId="0" borderId="0" xfId="42" applyFont="1" applyFill="1" applyAlignment="1">
      <alignment horizontal="center" vertical="center" wrapText="1"/>
    </xf>
    <xf numFmtId="164" fontId="21" fillId="0" borderId="0" xfId="42" quotePrefix="1" applyNumberFormat="1" applyFont="1" applyFill="1" applyAlignment="1">
      <alignment horizontal="center" vertical="center" wrapText="1"/>
    </xf>
    <xf numFmtId="164" fontId="21" fillId="0" borderId="0" xfId="42" applyNumberFormat="1" applyFont="1" applyFill="1" applyAlignment="1">
      <alignment horizontal="center" vertical="center" wrapText="1"/>
    </xf>
    <xf numFmtId="164" fontId="20" fillId="0" borderId="0" xfId="42" applyNumberFormat="1" applyFont="1" applyFill="1" applyAlignment="1">
      <alignment horizontal="center"/>
    </xf>
    <xf numFmtId="164" fontId="19" fillId="0" borderId="0" xfId="42" quotePrefix="1" applyNumberFormat="1" applyFont="1" applyFill="1" applyAlignment="1">
      <alignment horizontal="center" vertical="center"/>
    </xf>
    <xf numFmtId="164" fontId="19" fillId="0" borderId="0" xfId="42" applyNumberFormat="1" applyFont="1" applyFill="1" applyAlignment="1">
      <alignment horizontal="center" vertical="center"/>
    </xf>
  </cellXfs>
  <cellStyles count="487">
    <cellStyle name="20% - Accent1" xfId="19" builtinId="30" customBuiltin="1"/>
    <cellStyle name="20% - Accent1 2" xfId="43" xr:uid="{00000000-0005-0000-0000-000001000000}"/>
    <cellStyle name="20% - Accent1 2 2" xfId="44" xr:uid="{00000000-0005-0000-0000-000002000000}"/>
    <cellStyle name="20% - Accent1 2 2 2" xfId="328" xr:uid="{00000000-0005-0000-0000-000003000000}"/>
    <cellStyle name="20% - Accent1 2 3" xfId="45" xr:uid="{00000000-0005-0000-0000-000004000000}"/>
    <cellStyle name="20% - Accent1 2 3 2" xfId="329" xr:uid="{00000000-0005-0000-0000-000005000000}"/>
    <cellStyle name="20% - Accent1 2 4" xfId="46" xr:uid="{00000000-0005-0000-0000-000006000000}"/>
    <cellStyle name="20% - Accent1 3" xfId="47" xr:uid="{00000000-0005-0000-0000-000007000000}"/>
    <cellStyle name="20% - Accent1 3 2" xfId="48" xr:uid="{00000000-0005-0000-0000-000008000000}"/>
    <cellStyle name="20% - Accent1 3 2 2" xfId="330" xr:uid="{00000000-0005-0000-0000-000009000000}"/>
    <cellStyle name="20% - Accent1 3 3" xfId="49" xr:uid="{00000000-0005-0000-0000-00000A000000}"/>
    <cellStyle name="20% - Accent1 3 3 2" xfId="331" xr:uid="{00000000-0005-0000-0000-00000B000000}"/>
    <cellStyle name="20% - Accent1 3 4" xfId="50" xr:uid="{00000000-0005-0000-0000-00000C000000}"/>
    <cellStyle name="20% - Accent1 4" xfId="51" xr:uid="{00000000-0005-0000-0000-00000D000000}"/>
    <cellStyle name="20% - Accent1 4 2" xfId="52" xr:uid="{00000000-0005-0000-0000-00000E000000}"/>
    <cellStyle name="20% - Accent1 4 2 2" xfId="332" xr:uid="{00000000-0005-0000-0000-00000F000000}"/>
    <cellStyle name="20% - Accent1 4 3" xfId="53" xr:uid="{00000000-0005-0000-0000-000010000000}"/>
    <cellStyle name="20% - Accent1 4 3 2" xfId="333" xr:uid="{00000000-0005-0000-0000-000011000000}"/>
    <cellStyle name="20% - Accent1 4 4" xfId="54" xr:uid="{00000000-0005-0000-0000-000012000000}"/>
    <cellStyle name="20% - Accent1 5" xfId="55" xr:uid="{00000000-0005-0000-0000-000013000000}"/>
    <cellStyle name="20% - Accent1 5 2" xfId="56" xr:uid="{00000000-0005-0000-0000-000014000000}"/>
    <cellStyle name="20% - Accent1 6" xfId="57" xr:uid="{00000000-0005-0000-0000-000015000000}"/>
    <cellStyle name="20% - Accent1 7" xfId="58" xr:uid="{00000000-0005-0000-0000-000016000000}"/>
    <cellStyle name="20% - Accent1 8" xfId="59" xr:uid="{00000000-0005-0000-0000-000017000000}"/>
    <cellStyle name="20% - Accent2" xfId="23" builtinId="34" customBuiltin="1"/>
    <cellStyle name="20% - Accent2 2" xfId="60" xr:uid="{00000000-0005-0000-0000-000019000000}"/>
    <cellStyle name="20% - Accent2 2 2" xfId="61" xr:uid="{00000000-0005-0000-0000-00001A000000}"/>
    <cellStyle name="20% - Accent2 2 2 2" xfId="334" xr:uid="{00000000-0005-0000-0000-00001B000000}"/>
    <cellStyle name="20% - Accent2 2 3" xfId="62" xr:uid="{00000000-0005-0000-0000-00001C000000}"/>
    <cellStyle name="20% - Accent2 2 3 2" xfId="335" xr:uid="{00000000-0005-0000-0000-00001D000000}"/>
    <cellStyle name="20% - Accent2 2 4" xfId="63" xr:uid="{00000000-0005-0000-0000-00001E000000}"/>
    <cellStyle name="20% - Accent2 3" xfId="64" xr:uid="{00000000-0005-0000-0000-00001F000000}"/>
    <cellStyle name="20% - Accent2 3 2" xfId="65" xr:uid="{00000000-0005-0000-0000-000020000000}"/>
    <cellStyle name="20% - Accent2 3 2 2" xfId="336" xr:uid="{00000000-0005-0000-0000-000021000000}"/>
    <cellStyle name="20% - Accent2 3 3" xfId="66" xr:uid="{00000000-0005-0000-0000-000022000000}"/>
    <cellStyle name="20% - Accent2 3 3 2" xfId="337" xr:uid="{00000000-0005-0000-0000-000023000000}"/>
    <cellStyle name="20% - Accent2 3 4" xfId="67" xr:uid="{00000000-0005-0000-0000-000024000000}"/>
    <cellStyle name="20% - Accent2 4" xfId="68" xr:uid="{00000000-0005-0000-0000-000025000000}"/>
    <cellStyle name="20% - Accent2 4 2" xfId="69" xr:uid="{00000000-0005-0000-0000-000026000000}"/>
    <cellStyle name="20% - Accent2 4 2 2" xfId="338" xr:uid="{00000000-0005-0000-0000-000027000000}"/>
    <cellStyle name="20% - Accent2 4 3" xfId="70" xr:uid="{00000000-0005-0000-0000-000028000000}"/>
    <cellStyle name="20% - Accent2 4 3 2" xfId="339" xr:uid="{00000000-0005-0000-0000-000029000000}"/>
    <cellStyle name="20% - Accent2 4 4" xfId="71" xr:uid="{00000000-0005-0000-0000-00002A000000}"/>
    <cellStyle name="20% - Accent2 5" xfId="72" xr:uid="{00000000-0005-0000-0000-00002B000000}"/>
    <cellStyle name="20% - Accent2 5 2" xfId="73" xr:uid="{00000000-0005-0000-0000-00002C000000}"/>
    <cellStyle name="20% - Accent2 6" xfId="74" xr:uid="{00000000-0005-0000-0000-00002D000000}"/>
    <cellStyle name="20% - Accent2 7" xfId="75" xr:uid="{00000000-0005-0000-0000-00002E000000}"/>
    <cellStyle name="20% - Accent2 8" xfId="76" xr:uid="{00000000-0005-0000-0000-00002F000000}"/>
    <cellStyle name="20% - Accent3" xfId="27" builtinId="38" customBuiltin="1"/>
    <cellStyle name="20% - Accent3 2" xfId="77" xr:uid="{00000000-0005-0000-0000-000031000000}"/>
    <cellStyle name="20% - Accent3 2 2" xfId="78" xr:uid="{00000000-0005-0000-0000-000032000000}"/>
    <cellStyle name="20% - Accent3 2 2 2" xfId="340" xr:uid="{00000000-0005-0000-0000-000033000000}"/>
    <cellStyle name="20% - Accent3 2 3" xfId="79" xr:uid="{00000000-0005-0000-0000-000034000000}"/>
    <cellStyle name="20% - Accent3 2 3 2" xfId="341" xr:uid="{00000000-0005-0000-0000-000035000000}"/>
    <cellStyle name="20% - Accent3 2 4" xfId="80" xr:uid="{00000000-0005-0000-0000-000036000000}"/>
    <cellStyle name="20% - Accent3 3" xfId="81" xr:uid="{00000000-0005-0000-0000-000037000000}"/>
    <cellStyle name="20% - Accent3 3 2" xfId="82" xr:uid="{00000000-0005-0000-0000-000038000000}"/>
    <cellStyle name="20% - Accent3 3 2 2" xfId="342" xr:uid="{00000000-0005-0000-0000-000039000000}"/>
    <cellStyle name="20% - Accent3 3 3" xfId="83" xr:uid="{00000000-0005-0000-0000-00003A000000}"/>
    <cellStyle name="20% - Accent3 3 3 2" xfId="343" xr:uid="{00000000-0005-0000-0000-00003B000000}"/>
    <cellStyle name="20% - Accent3 3 4" xfId="84" xr:uid="{00000000-0005-0000-0000-00003C000000}"/>
    <cellStyle name="20% - Accent3 4" xfId="85" xr:uid="{00000000-0005-0000-0000-00003D000000}"/>
    <cellStyle name="20% - Accent3 4 2" xfId="86" xr:uid="{00000000-0005-0000-0000-00003E000000}"/>
    <cellStyle name="20% - Accent3 4 2 2" xfId="344" xr:uid="{00000000-0005-0000-0000-00003F000000}"/>
    <cellStyle name="20% - Accent3 4 3" xfId="87" xr:uid="{00000000-0005-0000-0000-000040000000}"/>
    <cellStyle name="20% - Accent3 4 3 2" xfId="345" xr:uid="{00000000-0005-0000-0000-000041000000}"/>
    <cellStyle name="20% - Accent3 4 4" xfId="88" xr:uid="{00000000-0005-0000-0000-000042000000}"/>
    <cellStyle name="20% - Accent3 5" xfId="89" xr:uid="{00000000-0005-0000-0000-000043000000}"/>
    <cellStyle name="20% - Accent3 5 2" xfId="90" xr:uid="{00000000-0005-0000-0000-000044000000}"/>
    <cellStyle name="20% - Accent3 6" xfId="91" xr:uid="{00000000-0005-0000-0000-000045000000}"/>
    <cellStyle name="20% - Accent3 7" xfId="92" xr:uid="{00000000-0005-0000-0000-000046000000}"/>
    <cellStyle name="20% - Accent3 8" xfId="93" xr:uid="{00000000-0005-0000-0000-000047000000}"/>
    <cellStyle name="20% - Accent4" xfId="31" builtinId="42" customBuiltin="1"/>
    <cellStyle name="20% - Accent4 2" xfId="94" xr:uid="{00000000-0005-0000-0000-000049000000}"/>
    <cellStyle name="20% - Accent4 2 2" xfId="95" xr:uid="{00000000-0005-0000-0000-00004A000000}"/>
    <cellStyle name="20% - Accent4 2 2 2" xfId="346" xr:uid="{00000000-0005-0000-0000-00004B000000}"/>
    <cellStyle name="20% - Accent4 2 3" xfId="96" xr:uid="{00000000-0005-0000-0000-00004C000000}"/>
    <cellStyle name="20% - Accent4 2 3 2" xfId="347" xr:uid="{00000000-0005-0000-0000-00004D000000}"/>
    <cellStyle name="20% - Accent4 2 4" xfId="97" xr:uid="{00000000-0005-0000-0000-00004E000000}"/>
    <cellStyle name="20% - Accent4 3" xfId="98" xr:uid="{00000000-0005-0000-0000-00004F000000}"/>
    <cellStyle name="20% - Accent4 3 2" xfId="99" xr:uid="{00000000-0005-0000-0000-000050000000}"/>
    <cellStyle name="20% - Accent4 3 2 2" xfId="348" xr:uid="{00000000-0005-0000-0000-000051000000}"/>
    <cellStyle name="20% - Accent4 3 3" xfId="100" xr:uid="{00000000-0005-0000-0000-000052000000}"/>
    <cellStyle name="20% - Accent4 3 3 2" xfId="349" xr:uid="{00000000-0005-0000-0000-000053000000}"/>
    <cellStyle name="20% - Accent4 3 4" xfId="101" xr:uid="{00000000-0005-0000-0000-000054000000}"/>
    <cellStyle name="20% - Accent4 4" xfId="102" xr:uid="{00000000-0005-0000-0000-000055000000}"/>
    <cellStyle name="20% - Accent4 4 2" xfId="103" xr:uid="{00000000-0005-0000-0000-000056000000}"/>
    <cellStyle name="20% - Accent4 4 2 2" xfId="350" xr:uid="{00000000-0005-0000-0000-000057000000}"/>
    <cellStyle name="20% - Accent4 4 3" xfId="104" xr:uid="{00000000-0005-0000-0000-000058000000}"/>
    <cellStyle name="20% - Accent4 4 3 2" xfId="351" xr:uid="{00000000-0005-0000-0000-000059000000}"/>
    <cellStyle name="20% - Accent4 4 4" xfId="105" xr:uid="{00000000-0005-0000-0000-00005A000000}"/>
    <cellStyle name="20% - Accent4 5" xfId="106" xr:uid="{00000000-0005-0000-0000-00005B000000}"/>
    <cellStyle name="20% - Accent4 5 2" xfId="107" xr:uid="{00000000-0005-0000-0000-00005C000000}"/>
    <cellStyle name="20% - Accent4 6" xfId="108" xr:uid="{00000000-0005-0000-0000-00005D000000}"/>
    <cellStyle name="20% - Accent4 7" xfId="109" xr:uid="{00000000-0005-0000-0000-00005E000000}"/>
    <cellStyle name="20% - Accent4 8" xfId="110" xr:uid="{00000000-0005-0000-0000-00005F000000}"/>
    <cellStyle name="20% - Accent5" xfId="35" builtinId="46" customBuiltin="1"/>
    <cellStyle name="20% - Accent5 2" xfId="111" xr:uid="{00000000-0005-0000-0000-000061000000}"/>
    <cellStyle name="20% - Accent5 2 2" xfId="112" xr:uid="{00000000-0005-0000-0000-000062000000}"/>
    <cellStyle name="20% - Accent5 2 2 2" xfId="352" xr:uid="{00000000-0005-0000-0000-000063000000}"/>
    <cellStyle name="20% - Accent5 2 3" xfId="113" xr:uid="{00000000-0005-0000-0000-000064000000}"/>
    <cellStyle name="20% - Accent5 2 3 2" xfId="353" xr:uid="{00000000-0005-0000-0000-000065000000}"/>
    <cellStyle name="20% - Accent5 2 4" xfId="114" xr:uid="{00000000-0005-0000-0000-000066000000}"/>
    <cellStyle name="20% - Accent5 3" xfId="115" xr:uid="{00000000-0005-0000-0000-000067000000}"/>
    <cellStyle name="20% - Accent5 3 2" xfId="116" xr:uid="{00000000-0005-0000-0000-000068000000}"/>
    <cellStyle name="20% - Accent5 3 2 2" xfId="354" xr:uid="{00000000-0005-0000-0000-000069000000}"/>
    <cellStyle name="20% - Accent5 3 3" xfId="117" xr:uid="{00000000-0005-0000-0000-00006A000000}"/>
    <cellStyle name="20% - Accent5 3 3 2" xfId="355" xr:uid="{00000000-0005-0000-0000-00006B000000}"/>
    <cellStyle name="20% - Accent5 3 4" xfId="118" xr:uid="{00000000-0005-0000-0000-00006C000000}"/>
    <cellStyle name="20% - Accent5 4" xfId="119" xr:uid="{00000000-0005-0000-0000-00006D000000}"/>
    <cellStyle name="20% - Accent5 4 2" xfId="120" xr:uid="{00000000-0005-0000-0000-00006E000000}"/>
    <cellStyle name="20% - Accent5 4 2 2" xfId="356" xr:uid="{00000000-0005-0000-0000-00006F000000}"/>
    <cellStyle name="20% - Accent5 4 3" xfId="121" xr:uid="{00000000-0005-0000-0000-000070000000}"/>
    <cellStyle name="20% - Accent5 4 3 2" xfId="357" xr:uid="{00000000-0005-0000-0000-000071000000}"/>
    <cellStyle name="20% - Accent5 4 4" xfId="122" xr:uid="{00000000-0005-0000-0000-000072000000}"/>
    <cellStyle name="20% - Accent5 5" xfId="123" xr:uid="{00000000-0005-0000-0000-000073000000}"/>
    <cellStyle name="20% - Accent5 5 2" xfId="124" xr:uid="{00000000-0005-0000-0000-000074000000}"/>
    <cellStyle name="20% - Accent5 6" xfId="125" xr:uid="{00000000-0005-0000-0000-000075000000}"/>
    <cellStyle name="20% - Accent5 7" xfId="126" xr:uid="{00000000-0005-0000-0000-000076000000}"/>
    <cellStyle name="20% - Accent5 8" xfId="127" xr:uid="{00000000-0005-0000-0000-000077000000}"/>
    <cellStyle name="20% - Accent6" xfId="39" builtinId="50" customBuiltin="1"/>
    <cellStyle name="20% - Accent6 2" xfId="128" xr:uid="{00000000-0005-0000-0000-000079000000}"/>
    <cellStyle name="20% - Accent6 2 2" xfId="129" xr:uid="{00000000-0005-0000-0000-00007A000000}"/>
    <cellStyle name="20% - Accent6 2 2 2" xfId="358" xr:uid="{00000000-0005-0000-0000-00007B000000}"/>
    <cellStyle name="20% - Accent6 2 3" xfId="130" xr:uid="{00000000-0005-0000-0000-00007C000000}"/>
    <cellStyle name="20% - Accent6 2 3 2" xfId="359" xr:uid="{00000000-0005-0000-0000-00007D000000}"/>
    <cellStyle name="20% - Accent6 2 4" xfId="131" xr:uid="{00000000-0005-0000-0000-00007E000000}"/>
    <cellStyle name="20% - Accent6 3" xfId="132" xr:uid="{00000000-0005-0000-0000-00007F000000}"/>
    <cellStyle name="20% - Accent6 3 2" xfId="133" xr:uid="{00000000-0005-0000-0000-000080000000}"/>
    <cellStyle name="20% - Accent6 3 2 2" xfId="360" xr:uid="{00000000-0005-0000-0000-000081000000}"/>
    <cellStyle name="20% - Accent6 3 3" xfId="134" xr:uid="{00000000-0005-0000-0000-000082000000}"/>
    <cellStyle name="20% - Accent6 3 3 2" xfId="361" xr:uid="{00000000-0005-0000-0000-000083000000}"/>
    <cellStyle name="20% - Accent6 3 4" xfId="135" xr:uid="{00000000-0005-0000-0000-000084000000}"/>
    <cellStyle name="20% - Accent6 4" xfId="136" xr:uid="{00000000-0005-0000-0000-000085000000}"/>
    <cellStyle name="20% - Accent6 4 2" xfId="137" xr:uid="{00000000-0005-0000-0000-000086000000}"/>
    <cellStyle name="20% - Accent6 4 2 2" xfId="362" xr:uid="{00000000-0005-0000-0000-000087000000}"/>
    <cellStyle name="20% - Accent6 4 3" xfId="138" xr:uid="{00000000-0005-0000-0000-000088000000}"/>
    <cellStyle name="20% - Accent6 4 3 2" xfId="363" xr:uid="{00000000-0005-0000-0000-000089000000}"/>
    <cellStyle name="20% - Accent6 4 4" xfId="139" xr:uid="{00000000-0005-0000-0000-00008A000000}"/>
    <cellStyle name="20% - Accent6 5" xfId="140" xr:uid="{00000000-0005-0000-0000-00008B000000}"/>
    <cellStyle name="20% - Accent6 5 2" xfId="141" xr:uid="{00000000-0005-0000-0000-00008C000000}"/>
    <cellStyle name="20% - Accent6 6" xfId="142" xr:uid="{00000000-0005-0000-0000-00008D000000}"/>
    <cellStyle name="20% - Accent6 7" xfId="143" xr:uid="{00000000-0005-0000-0000-00008E000000}"/>
    <cellStyle name="20% - Accent6 8" xfId="144" xr:uid="{00000000-0005-0000-0000-00008F000000}"/>
    <cellStyle name="40% - Accent1" xfId="20" builtinId="31" customBuiltin="1"/>
    <cellStyle name="40% - Accent1 2" xfId="145" xr:uid="{00000000-0005-0000-0000-000091000000}"/>
    <cellStyle name="40% - Accent1 2 2" xfId="146" xr:uid="{00000000-0005-0000-0000-000092000000}"/>
    <cellStyle name="40% - Accent1 2 2 2" xfId="364" xr:uid="{00000000-0005-0000-0000-000093000000}"/>
    <cellStyle name="40% - Accent1 2 3" xfId="147" xr:uid="{00000000-0005-0000-0000-000094000000}"/>
    <cellStyle name="40% - Accent1 2 3 2" xfId="365" xr:uid="{00000000-0005-0000-0000-000095000000}"/>
    <cellStyle name="40% - Accent1 2 4" xfId="148" xr:uid="{00000000-0005-0000-0000-000096000000}"/>
    <cellStyle name="40% - Accent1 3" xfId="149" xr:uid="{00000000-0005-0000-0000-000097000000}"/>
    <cellStyle name="40% - Accent1 3 2" xfId="150" xr:uid="{00000000-0005-0000-0000-000098000000}"/>
    <cellStyle name="40% - Accent1 3 2 2" xfId="366" xr:uid="{00000000-0005-0000-0000-000099000000}"/>
    <cellStyle name="40% - Accent1 3 3" xfId="151" xr:uid="{00000000-0005-0000-0000-00009A000000}"/>
    <cellStyle name="40% - Accent1 3 3 2" xfId="367" xr:uid="{00000000-0005-0000-0000-00009B000000}"/>
    <cellStyle name="40% - Accent1 3 4" xfId="152" xr:uid="{00000000-0005-0000-0000-00009C000000}"/>
    <cellStyle name="40% - Accent1 4" xfId="153" xr:uid="{00000000-0005-0000-0000-00009D000000}"/>
    <cellStyle name="40% - Accent1 4 2" xfId="154" xr:uid="{00000000-0005-0000-0000-00009E000000}"/>
    <cellStyle name="40% - Accent1 4 2 2" xfId="368" xr:uid="{00000000-0005-0000-0000-00009F000000}"/>
    <cellStyle name="40% - Accent1 4 3" xfId="155" xr:uid="{00000000-0005-0000-0000-0000A0000000}"/>
    <cellStyle name="40% - Accent1 4 3 2" xfId="369" xr:uid="{00000000-0005-0000-0000-0000A1000000}"/>
    <cellStyle name="40% - Accent1 4 4" xfId="156" xr:uid="{00000000-0005-0000-0000-0000A2000000}"/>
    <cellStyle name="40% - Accent1 5" xfId="157" xr:uid="{00000000-0005-0000-0000-0000A3000000}"/>
    <cellStyle name="40% - Accent1 5 2" xfId="158" xr:uid="{00000000-0005-0000-0000-0000A4000000}"/>
    <cellStyle name="40% - Accent1 6" xfId="159" xr:uid="{00000000-0005-0000-0000-0000A5000000}"/>
    <cellStyle name="40% - Accent1 7" xfId="160" xr:uid="{00000000-0005-0000-0000-0000A6000000}"/>
    <cellStyle name="40% - Accent1 8" xfId="161" xr:uid="{00000000-0005-0000-0000-0000A7000000}"/>
    <cellStyle name="40% - Accent2" xfId="24" builtinId="35" customBuiltin="1"/>
    <cellStyle name="40% - Accent2 2" xfId="162" xr:uid="{00000000-0005-0000-0000-0000A9000000}"/>
    <cellStyle name="40% - Accent2 2 2" xfId="163" xr:uid="{00000000-0005-0000-0000-0000AA000000}"/>
    <cellStyle name="40% - Accent2 2 2 2" xfId="370" xr:uid="{00000000-0005-0000-0000-0000AB000000}"/>
    <cellStyle name="40% - Accent2 2 3" xfId="164" xr:uid="{00000000-0005-0000-0000-0000AC000000}"/>
    <cellStyle name="40% - Accent2 2 3 2" xfId="371" xr:uid="{00000000-0005-0000-0000-0000AD000000}"/>
    <cellStyle name="40% - Accent2 2 4" xfId="165" xr:uid="{00000000-0005-0000-0000-0000AE000000}"/>
    <cellStyle name="40% - Accent2 3" xfId="166" xr:uid="{00000000-0005-0000-0000-0000AF000000}"/>
    <cellStyle name="40% - Accent2 3 2" xfId="167" xr:uid="{00000000-0005-0000-0000-0000B0000000}"/>
    <cellStyle name="40% - Accent2 3 2 2" xfId="372" xr:uid="{00000000-0005-0000-0000-0000B1000000}"/>
    <cellStyle name="40% - Accent2 3 3" xfId="168" xr:uid="{00000000-0005-0000-0000-0000B2000000}"/>
    <cellStyle name="40% - Accent2 3 3 2" xfId="373" xr:uid="{00000000-0005-0000-0000-0000B3000000}"/>
    <cellStyle name="40% - Accent2 3 4" xfId="169" xr:uid="{00000000-0005-0000-0000-0000B4000000}"/>
    <cellStyle name="40% - Accent2 4" xfId="170" xr:uid="{00000000-0005-0000-0000-0000B5000000}"/>
    <cellStyle name="40% - Accent2 4 2" xfId="171" xr:uid="{00000000-0005-0000-0000-0000B6000000}"/>
    <cellStyle name="40% - Accent2 4 2 2" xfId="374" xr:uid="{00000000-0005-0000-0000-0000B7000000}"/>
    <cellStyle name="40% - Accent2 4 3" xfId="172" xr:uid="{00000000-0005-0000-0000-0000B8000000}"/>
    <cellStyle name="40% - Accent2 4 3 2" xfId="375" xr:uid="{00000000-0005-0000-0000-0000B9000000}"/>
    <cellStyle name="40% - Accent2 4 4" xfId="173" xr:uid="{00000000-0005-0000-0000-0000BA000000}"/>
    <cellStyle name="40% - Accent2 5" xfId="174" xr:uid="{00000000-0005-0000-0000-0000BB000000}"/>
    <cellStyle name="40% - Accent2 5 2" xfId="175" xr:uid="{00000000-0005-0000-0000-0000BC000000}"/>
    <cellStyle name="40% - Accent2 6" xfId="176" xr:uid="{00000000-0005-0000-0000-0000BD000000}"/>
    <cellStyle name="40% - Accent2 7" xfId="177" xr:uid="{00000000-0005-0000-0000-0000BE000000}"/>
    <cellStyle name="40% - Accent2 8" xfId="178" xr:uid="{00000000-0005-0000-0000-0000BF000000}"/>
    <cellStyle name="40% - Accent3" xfId="28" builtinId="39" customBuiltin="1"/>
    <cellStyle name="40% - Accent3 2" xfId="179" xr:uid="{00000000-0005-0000-0000-0000C1000000}"/>
    <cellStyle name="40% - Accent3 2 2" xfId="180" xr:uid="{00000000-0005-0000-0000-0000C2000000}"/>
    <cellStyle name="40% - Accent3 2 2 2" xfId="376" xr:uid="{00000000-0005-0000-0000-0000C3000000}"/>
    <cellStyle name="40% - Accent3 2 3" xfId="181" xr:uid="{00000000-0005-0000-0000-0000C4000000}"/>
    <cellStyle name="40% - Accent3 2 3 2" xfId="377" xr:uid="{00000000-0005-0000-0000-0000C5000000}"/>
    <cellStyle name="40% - Accent3 2 4" xfId="182" xr:uid="{00000000-0005-0000-0000-0000C6000000}"/>
    <cellStyle name="40% - Accent3 3" xfId="183" xr:uid="{00000000-0005-0000-0000-0000C7000000}"/>
    <cellStyle name="40% - Accent3 3 2" xfId="184" xr:uid="{00000000-0005-0000-0000-0000C8000000}"/>
    <cellStyle name="40% - Accent3 3 2 2" xfId="378" xr:uid="{00000000-0005-0000-0000-0000C9000000}"/>
    <cellStyle name="40% - Accent3 3 3" xfId="185" xr:uid="{00000000-0005-0000-0000-0000CA000000}"/>
    <cellStyle name="40% - Accent3 3 3 2" xfId="379" xr:uid="{00000000-0005-0000-0000-0000CB000000}"/>
    <cellStyle name="40% - Accent3 3 4" xfId="186" xr:uid="{00000000-0005-0000-0000-0000CC000000}"/>
    <cellStyle name="40% - Accent3 4" xfId="187" xr:uid="{00000000-0005-0000-0000-0000CD000000}"/>
    <cellStyle name="40% - Accent3 4 2" xfId="188" xr:uid="{00000000-0005-0000-0000-0000CE000000}"/>
    <cellStyle name="40% - Accent3 4 2 2" xfId="380" xr:uid="{00000000-0005-0000-0000-0000CF000000}"/>
    <cellStyle name="40% - Accent3 4 3" xfId="189" xr:uid="{00000000-0005-0000-0000-0000D0000000}"/>
    <cellStyle name="40% - Accent3 4 3 2" xfId="381" xr:uid="{00000000-0005-0000-0000-0000D1000000}"/>
    <cellStyle name="40% - Accent3 4 4" xfId="190" xr:uid="{00000000-0005-0000-0000-0000D2000000}"/>
    <cellStyle name="40% - Accent3 5" xfId="191" xr:uid="{00000000-0005-0000-0000-0000D3000000}"/>
    <cellStyle name="40% - Accent3 5 2" xfId="192" xr:uid="{00000000-0005-0000-0000-0000D4000000}"/>
    <cellStyle name="40% - Accent3 6" xfId="193" xr:uid="{00000000-0005-0000-0000-0000D5000000}"/>
    <cellStyle name="40% - Accent3 7" xfId="194" xr:uid="{00000000-0005-0000-0000-0000D6000000}"/>
    <cellStyle name="40% - Accent3 8" xfId="195" xr:uid="{00000000-0005-0000-0000-0000D7000000}"/>
    <cellStyle name="40% - Accent4" xfId="32" builtinId="43" customBuiltin="1"/>
    <cellStyle name="40% - Accent4 2" xfId="196" xr:uid="{00000000-0005-0000-0000-0000D9000000}"/>
    <cellStyle name="40% - Accent4 2 2" xfId="197" xr:uid="{00000000-0005-0000-0000-0000DA000000}"/>
    <cellStyle name="40% - Accent4 2 2 2" xfId="382" xr:uid="{00000000-0005-0000-0000-0000DB000000}"/>
    <cellStyle name="40% - Accent4 2 3" xfId="198" xr:uid="{00000000-0005-0000-0000-0000DC000000}"/>
    <cellStyle name="40% - Accent4 2 3 2" xfId="383" xr:uid="{00000000-0005-0000-0000-0000DD000000}"/>
    <cellStyle name="40% - Accent4 2 4" xfId="199" xr:uid="{00000000-0005-0000-0000-0000DE000000}"/>
    <cellStyle name="40% - Accent4 3" xfId="200" xr:uid="{00000000-0005-0000-0000-0000DF000000}"/>
    <cellStyle name="40% - Accent4 3 2" xfId="201" xr:uid="{00000000-0005-0000-0000-0000E0000000}"/>
    <cellStyle name="40% - Accent4 3 2 2" xfId="384" xr:uid="{00000000-0005-0000-0000-0000E1000000}"/>
    <cellStyle name="40% - Accent4 3 3" xfId="202" xr:uid="{00000000-0005-0000-0000-0000E2000000}"/>
    <cellStyle name="40% - Accent4 3 3 2" xfId="385" xr:uid="{00000000-0005-0000-0000-0000E3000000}"/>
    <cellStyle name="40% - Accent4 3 4" xfId="203" xr:uid="{00000000-0005-0000-0000-0000E4000000}"/>
    <cellStyle name="40% - Accent4 4" xfId="204" xr:uid="{00000000-0005-0000-0000-0000E5000000}"/>
    <cellStyle name="40% - Accent4 4 2" xfId="205" xr:uid="{00000000-0005-0000-0000-0000E6000000}"/>
    <cellStyle name="40% - Accent4 4 2 2" xfId="386" xr:uid="{00000000-0005-0000-0000-0000E7000000}"/>
    <cellStyle name="40% - Accent4 4 3" xfId="206" xr:uid="{00000000-0005-0000-0000-0000E8000000}"/>
    <cellStyle name="40% - Accent4 4 3 2" xfId="387" xr:uid="{00000000-0005-0000-0000-0000E9000000}"/>
    <cellStyle name="40% - Accent4 4 4" xfId="207" xr:uid="{00000000-0005-0000-0000-0000EA000000}"/>
    <cellStyle name="40% - Accent4 5" xfId="208" xr:uid="{00000000-0005-0000-0000-0000EB000000}"/>
    <cellStyle name="40% - Accent4 5 2" xfId="209" xr:uid="{00000000-0005-0000-0000-0000EC000000}"/>
    <cellStyle name="40% - Accent4 6" xfId="210" xr:uid="{00000000-0005-0000-0000-0000ED000000}"/>
    <cellStyle name="40% - Accent4 7" xfId="211" xr:uid="{00000000-0005-0000-0000-0000EE000000}"/>
    <cellStyle name="40% - Accent4 8" xfId="212" xr:uid="{00000000-0005-0000-0000-0000EF000000}"/>
    <cellStyle name="40% - Accent5" xfId="36" builtinId="47" customBuiltin="1"/>
    <cellStyle name="40% - Accent5 2" xfId="213" xr:uid="{00000000-0005-0000-0000-0000F1000000}"/>
    <cellStyle name="40% - Accent5 2 2" xfId="214" xr:uid="{00000000-0005-0000-0000-0000F2000000}"/>
    <cellStyle name="40% - Accent5 2 2 2" xfId="388" xr:uid="{00000000-0005-0000-0000-0000F3000000}"/>
    <cellStyle name="40% - Accent5 2 3" xfId="215" xr:uid="{00000000-0005-0000-0000-0000F4000000}"/>
    <cellStyle name="40% - Accent5 2 3 2" xfId="389" xr:uid="{00000000-0005-0000-0000-0000F5000000}"/>
    <cellStyle name="40% - Accent5 2 4" xfId="216" xr:uid="{00000000-0005-0000-0000-0000F6000000}"/>
    <cellStyle name="40% - Accent5 3" xfId="217" xr:uid="{00000000-0005-0000-0000-0000F7000000}"/>
    <cellStyle name="40% - Accent5 3 2" xfId="218" xr:uid="{00000000-0005-0000-0000-0000F8000000}"/>
    <cellStyle name="40% - Accent5 3 2 2" xfId="390" xr:uid="{00000000-0005-0000-0000-0000F9000000}"/>
    <cellStyle name="40% - Accent5 3 3" xfId="219" xr:uid="{00000000-0005-0000-0000-0000FA000000}"/>
    <cellStyle name="40% - Accent5 3 3 2" xfId="391" xr:uid="{00000000-0005-0000-0000-0000FB000000}"/>
    <cellStyle name="40% - Accent5 3 4" xfId="220" xr:uid="{00000000-0005-0000-0000-0000FC000000}"/>
    <cellStyle name="40% - Accent5 4" xfId="221" xr:uid="{00000000-0005-0000-0000-0000FD000000}"/>
    <cellStyle name="40% - Accent5 4 2" xfId="222" xr:uid="{00000000-0005-0000-0000-0000FE000000}"/>
    <cellStyle name="40% - Accent5 4 2 2" xfId="392" xr:uid="{00000000-0005-0000-0000-0000FF000000}"/>
    <cellStyle name="40% - Accent5 4 3" xfId="223" xr:uid="{00000000-0005-0000-0000-000000010000}"/>
    <cellStyle name="40% - Accent5 4 3 2" xfId="393" xr:uid="{00000000-0005-0000-0000-000001010000}"/>
    <cellStyle name="40% - Accent5 4 4" xfId="224" xr:uid="{00000000-0005-0000-0000-000002010000}"/>
    <cellStyle name="40% - Accent5 5" xfId="225" xr:uid="{00000000-0005-0000-0000-000003010000}"/>
    <cellStyle name="40% - Accent5 5 2" xfId="226" xr:uid="{00000000-0005-0000-0000-000004010000}"/>
    <cellStyle name="40% - Accent5 6" xfId="227" xr:uid="{00000000-0005-0000-0000-000005010000}"/>
    <cellStyle name="40% - Accent5 7" xfId="228" xr:uid="{00000000-0005-0000-0000-000006010000}"/>
    <cellStyle name="40% - Accent5 8" xfId="229" xr:uid="{00000000-0005-0000-0000-000007010000}"/>
    <cellStyle name="40% - Accent6" xfId="40" builtinId="51" customBuiltin="1"/>
    <cellStyle name="40% - Accent6 2" xfId="230" xr:uid="{00000000-0005-0000-0000-000009010000}"/>
    <cellStyle name="40% - Accent6 2 2" xfId="231" xr:uid="{00000000-0005-0000-0000-00000A010000}"/>
    <cellStyle name="40% - Accent6 2 2 2" xfId="394" xr:uid="{00000000-0005-0000-0000-00000B010000}"/>
    <cellStyle name="40% - Accent6 2 3" xfId="232" xr:uid="{00000000-0005-0000-0000-00000C010000}"/>
    <cellStyle name="40% - Accent6 2 3 2" xfId="395" xr:uid="{00000000-0005-0000-0000-00000D010000}"/>
    <cellStyle name="40% - Accent6 2 4" xfId="233" xr:uid="{00000000-0005-0000-0000-00000E010000}"/>
    <cellStyle name="40% - Accent6 3" xfId="234" xr:uid="{00000000-0005-0000-0000-00000F010000}"/>
    <cellStyle name="40% - Accent6 3 2" xfId="235" xr:uid="{00000000-0005-0000-0000-000010010000}"/>
    <cellStyle name="40% - Accent6 3 2 2" xfId="396" xr:uid="{00000000-0005-0000-0000-000011010000}"/>
    <cellStyle name="40% - Accent6 3 3" xfId="236" xr:uid="{00000000-0005-0000-0000-000012010000}"/>
    <cellStyle name="40% - Accent6 3 3 2" xfId="397" xr:uid="{00000000-0005-0000-0000-000013010000}"/>
    <cellStyle name="40% - Accent6 3 4" xfId="237" xr:uid="{00000000-0005-0000-0000-000014010000}"/>
    <cellStyle name="40% - Accent6 4" xfId="238" xr:uid="{00000000-0005-0000-0000-000015010000}"/>
    <cellStyle name="40% - Accent6 4 2" xfId="239" xr:uid="{00000000-0005-0000-0000-000016010000}"/>
    <cellStyle name="40% - Accent6 4 2 2" xfId="398" xr:uid="{00000000-0005-0000-0000-000017010000}"/>
    <cellStyle name="40% - Accent6 4 3" xfId="240" xr:uid="{00000000-0005-0000-0000-000018010000}"/>
    <cellStyle name="40% - Accent6 4 3 2" xfId="399" xr:uid="{00000000-0005-0000-0000-000019010000}"/>
    <cellStyle name="40% - Accent6 4 4" xfId="241" xr:uid="{00000000-0005-0000-0000-00001A010000}"/>
    <cellStyle name="40% - Accent6 5" xfId="242" xr:uid="{00000000-0005-0000-0000-00001B010000}"/>
    <cellStyle name="40% - Accent6 5 2" xfId="243" xr:uid="{00000000-0005-0000-0000-00001C010000}"/>
    <cellStyle name="40% - Accent6 6" xfId="244" xr:uid="{00000000-0005-0000-0000-00001D010000}"/>
    <cellStyle name="40% - Accent6 7" xfId="245" xr:uid="{00000000-0005-0000-0000-00001E010000}"/>
    <cellStyle name="40% - Accent6 8" xfId="246" xr:uid="{00000000-0005-0000-0000-00001F010000}"/>
    <cellStyle name="60% - Accent1" xfId="21" builtinId="32" customBuiltin="1"/>
    <cellStyle name="60% - Accent1 2" xfId="431" xr:uid="{00000000-0005-0000-0000-000021010000}"/>
    <cellStyle name="60% - Accent1 3" xfId="432" xr:uid="{00000000-0005-0000-0000-000022010000}"/>
    <cellStyle name="60% - Accent2" xfId="25" builtinId="36" customBuiltin="1"/>
    <cellStyle name="60% - Accent2 2" xfId="433" xr:uid="{00000000-0005-0000-0000-000024010000}"/>
    <cellStyle name="60% - Accent2 3" xfId="434" xr:uid="{00000000-0005-0000-0000-000025010000}"/>
    <cellStyle name="60% - Accent3" xfId="29" builtinId="40" customBuiltin="1"/>
    <cellStyle name="60% - Accent3 2" xfId="435" xr:uid="{00000000-0005-0000-0000-000027010000}"/>
    <cellStyle name="60% - Accent3 3" xfId="436" xr:uid="{00000000-0005-0000-0000-000028010000}"/>
    <cellStyle name="60% - Accent4" xfId="33" builtinId="44" customBuiltin="1"/>
    <cellStyle name="60% - Accent4 2" xfId="437" xr:uid="{00000000-0005-0000-0000-00002A010000}"/>
    <cellStyle name="60% - Accent4 3" xfId="438" xr:uid="{00000000-0005-0000-0000-00002B010000}"/>
    <cellStyle name="60% - Accent5" xfId="37" builtinId="48" customBuiltin="1"/>
    <cellStyle name="60% - Accent5 2" xfId="439" xr:uid="{00000000-0005-0000-0000-00002D010000}"/>
    <cellStyle name="60% - Accent5 3" xfId="440" xr:uid="{00000000-0005-0000-0000-00002E010000}"/>
    <cellStyle name="60% - Accent6" xfId="41" builtinId="52" customBuiltin="1"/>
    <cellStyle name="60% - Accent6 2" xfId="441" xr:uid="{00000000-0005-0000-0000-000030010000}"/>
    <cellStyle name="60% - Accent6 3" xfId="442" xr:uid="{00000000-0005-0000-0000-000031010000}"/>
    <cellStyle name="Accent1" xfId="18" builtinId="29" customBuiltin="1"/>
    <cellStyle name="Accent1 2" xfId="443" xr:uid="{00000000-0005-0000-0000-000033010000}"/>
    <cellStyle name="Accent1 3" xfId="444" xr:uid="{00000000-0005-0000-0000-000034010000}"/>
    <cellStyle name="Accent2" xfId="22" builtinId="33" customBuiltin="1"/>
    <cellStyle name="Accent2 2" xfId="445" xr:uid="{00000000-0005-0000-0000-000036010000}"/>
    <cellStyle name="Accent2 3" xfId="446" xr:uid="{00000000-0005-0000-0000-000037010000}"/>
    <cellStyle name="Accent3" xfId="26" builtinId="37" customBuiltin="1"/>
    <cellStyle name="Accent3 2" xfId="447" xr:uid="{00000000-0005-0000-0000-000039010000}"/>
    <cellStyle name="Accent3 3" xfId="448" xr:uid="{00000000-0005-0000-0000-00003A010000}"/>
    <cellStyle name="Accent4" xfId="30" builtinId="41" customBuiltin="1"/>
    <cellStyle name="Accent4 2" xfId="449" xr:uid="{00000000-0005-0000-0000-00003C010000}"/>
    <cellStyle name="Accent4 3" xfId="450" xr:uid="{00000000-0005-0000-0000-00003D010000}"/>
    <cellStyle name="Accent5" xfId="34" builtinId="45" customBuiltin="1"/>
    <cellStyle name="Accent5 2" xfId="451" xr:uid="{00000000-0005-0000-0000-00003F010000}"/>
    <cellStyle name="Accent5 3" xfId="452" xr:uid="{00000000-0005-0000-0000-000040010000}"/>
    <cellStyle name="Accent6" xfId="38" builtinId="49" customBuiltin="1"/>
    <cellStyle name="Accent6 2" xfId="453" xr:uid="{00000000-0005-0000-0000-000042010000}"/>
    <cellStyle name="Accent6 3" xfId="454" xr:uid="{00000000-0005-0000-0000-000043010000}"/>
    <cellStyle name="APSDate" xfId="247" xr:uid="{00000000-0005-0000-0000-000044010000}"/>
    <cellStyle name="AZNORMAL" xfId="248" xr:uid="{00000000-0005-0000-0000-000045010000}"/>
    <cellStyle name="Bad" xfId="7" builtinId="27" customBuiltin="1"/>
    <cellStyle name="Bad 2" xfId="455" xr:uid="{00000000-0005-0000-0000-000047010000}"/>
    <cellStyle name="Bad 3" xfId="456" xr:uid="{00000000-0005-0000-0000-000048010000}"/>
    <cellStyle name="Calculation" xfId="11" builtinId="22" customBuiltin="1"/>
    <cellStyle name="Calculation 2" xfId="457" xr:uid="{00000000-0005-0000-0000-00004A010000}"/>
    <cellStyle name="Calculation 3" xfId="458" xr:uid="{00000000-0005-0000-0000-00004B010000}"/>
    <cellStyle name="Check Cell" xfId="13" builtinId="23" customBuiltin="1"/>
    <cellStyle name="Check Cell 2" xfId="459" xr:uid="{00000000-0005-0000-0000-00004D010000}"/>
    <cellStyle name="Check Cell 3" xfId="460" xr:uid="{00000000-0005-0000-0000-00004E010000}"/>
    <cellStyle name="Comma" xfId="486" builtinId="3"/>
    <cellStyle name="Explanatory Text" xfId="16" builtinId="53" customBuiltin="1"/>
    <cellStyle name="Explanatory Text 2" xfId="461" xr:uid="{00000000-0005-0000-0000-000050010000}"/>
    <cellStyle name="Explanatory Text 3" xfId="462" xr:uid="{00000000-0005-0000-0000-000051010000}"/>
    <cellStyle name="Good" xfId="6" builtinId="26" customBuiltin="1"/>
    <cellStyle name="Good 2" xfId="463" xr:uid="{00000000-0005-0000-0000-000053010000}"/>
    <cellStyle name="Good 3" xfId="464" xr:uid="{00000000-0005-0000-0000-000054010000}"/>
    <cellStyle name="Heading 1" xfId="2" builtinId="16" customBuiltin="1"/>
    <cellStyle name="Heading 1 2" xfId="465" xr:uid="{00000000-0005-0000-0000-000056010000}"/>
    <cellStyle name="Heading 1 3" xfId="466" xr:uid="{00000000-0005-0000-0000-000057010000}"/>
    <cellStyle name="Heading 2" xfId="3" builtinId="17" customBuiltin="1"/>
    <cellStyle name="Heading 2 2" xfId="467" xr:uid="{00000000-0005-0000-0000-000059010000}"/>
    <cellStyle name="Heading 2 3" xfId="468" xr:uid="{00000000-0005-0000-0000-00005A010000}"/>
    <cellStyle name="Heading 3" xfId="4" builtinId="18" customBuiltin="1"/>
    <cellStyle name="Heading 3 2" xfId="469" xr:uid="{00000000-0005-0000-0000-00005C010000}"/>
    <cellStyle name="Heading 3 3" xfId="470" xr:uid="{00000000-0005-0000-0000-00005D010000}"/>
    <cellStyle name="Heading 4" xfId="5" builtinId="19" customBuiltin="1"/>
    <cellStyle name="Heading 4 2" xfId="471" xr:uid="{00000000-0005-0000-0000-00005F010000}"/>
    <cellStyle name="Heading 4 3" xfId="472" xr:uid="{00000000-0005-0000-0000-000060010000}"/>
    <cellStyle name="Input" xfId="9" builtinId="20" customBuiltin="1"/>
    <cellStyle name="Input 2" xfId="473" xr:uid="{00000000-0005-0000-0000-000062010000}"/>
    <cellStyle name="Input 3" xfId="474" xr:uid="{00000000-0005-0000-0000-000063010000}"/>
    <cellStyle name="Linked Cell" xfId="12" builtinId="24" customBuiltin="1"/>
    <cellStyle name="Linked Cell 2" xfId="475" xr:uid="{00000000-0005-0000-0000-000065010000}"/>
    <cellStyle name="Linked Cell 3" xfId="476" xr:uid="{00000000-0005-0000-0000-000066010000}"/>
    <cellStyle name="Neutral" xfId="8" builtinId="28" customBuiltin="1"/>
    <cellStyle name="Neutral 2" xfId="477" xr:uid="{00000000-0005-0000-0000-000068010000}"/>
    <cellStyle name="Neutral 3" xfId="478" xr:uid="{00000000-0005-0000-0000-000069010000}"/>
    <cellStyle name="Normal" xfId="0" builtinId="0"/>
    <cellStyle name="Normal 10" xfId="249" xr:uid="{00000000-0005-0000-0000-00006B010000}"/>
    <cellStyle name="Normal 11" xfId="250" xr:uid="{00000000-0005-0000-0000-00006C010000}"/>
    <cellStyle name="Normal 12" xfId="479" xr:uid="{00000000-0005-0000-0000-00006D010000}"/>
    <cellStyle name="Normal 2" xfId="42" xr:uid="{00000000-0005-0000-0000-00006E010000}"/>
    <cellStyle name="Normal 2 2" xfId="251" xr:uid="{00000000-0005-0000-0000-00006F010000}"/>
    <cellStyle name="Normal 2 2 2" xfId="252" xr:uid="{00000000-0005-0000-0000-000070010000}"/>
    <cellStyle name="Normal 2 2 2 2" xfId="400" xr:uid="{00000000-0005-0000-0000-000071010000}"/>
    <cellStyle name="Normal 2 2 3" xfId="253" xr:uid="{00000000-0005-0000-0000-000072010000}"/>
    <cellStyle name="Normal 2 2 3 2" xfId="401" xr:uid="{00000000-0005-0000-0000-000073010000}"/>
    <cellStyle name="Normal 2 2 4" xfId="254" xr:uid="{00000000-0005-0000-0000-000074010000}"/>
    <cellStyle name="Normal 2 3" xfId="255" xr:uid="{00000000-0005-0000-0000-000075010000}"/>
    <cellStyle name="Normal 2 4" xfId="256" xr:uid="{00000000-0005-0000-0000-000076010000}"/>
    <cellStyle name="Normal 2 4 2" xfId="257" xr:uid="{00000000-0005-0000-0000-000077010000}"/>
    <cellStyle name="Normal 2 4 2 2" xfId="402" xr:uid="{00000000-0005-0000-0000-000078010000}"/>
    <cellStyle name="Normal 2 4 3" xfId="258" xr:uid="{00000000-0005-0000-0000-000079010000}"/>
    <cellStyle name="Normal 2 4 3 2" xfId="427" xr:uid="{00000000-0005-0000-0000-00007A010000}"/>
    <cellStyle name="Normal 2 4 4" xfId="259" xr:uid="{00000000-0005-0000-0000-00007B010000}"/>
    <cellStyle name="Normal 2 5" xfId="260" xr:uid="{00000000-0005-0000-0000-00007C010000}"/>
    <cellStyle name="Normal 2 5 2" xfId="261" xr:uid="{00000000-0005-0000-0000-00007D010000}"/>
    <cellStyle name="Normal 2 5 2 2" xfId="403" xr:uid="{00000000-0005-0000-0000-00007E010000}"/>
    <cellStyle name="Normal 2 5 3" xfId="262" xr:uid="{00000000-0005-0000-0000-00007F010000}"/>
    <cellStyle name="Normal 2 5 4" xfId="404" xr:uid="{00000000-0005-0000-0000-000080010000}"/>
    <cellStyle name="Normal 2 6" xfId="263" xr:uid="{00000000-0005-0000-0000-000081010000}"/>
    <cellStyle name="Normal 2 7" xfId="264" xr:uid="{00000000-0005-0000-0000-000082010000}"/>
    <cellStyle name="Normal 2 7 2" xfId="405" xr:uid="{00000000-0005-0000-0000-000083010000}"/>
    <cellStyle name="Normal 2 8" xfId="265" xr:uid="{00000000-0005-0000-0000-000084010000}"/>
    <cellStyle name="Normal 2 9" xfId="266" xr:uid="{00000000-0005-0000-0000-000085010000}"/>
    <cellStyle name="Normal 3" xfId="267" xr:uid="{00000000-0005-0000-0000-000086010000}"/>
    <cellStyle name="Normal 3 2" xfId="268" xr:uid="{00000000-0005-0000-0000-000087010000}"/>
    <cellStyle name="Normal 3 3" xfId="269" xr:uid="{00000000-0005-0000-0000-000088010000}"/>
    <cellStyle name="Normal 3 3 2" xfId="270" xr:uid="{00000000-0005-0000-0000-000089010000}"/>
    <cellStyle name="Normal 3 3 2 2" xfId="406" xr:uid="{00000000-0005-0000-0000-00008A010000}"/>
    <cellStyle name="Normal 3 3 3" xfId="271" xr:uid="{00000000-0005-0000-0000-00008B010000}"/>
    <cellStyle name="Normal 3 3 3 2" xfId="407" xr:uid="{00000000-0005-0000-0000-00008C010000}"/>
    <cellStyle name="Normal 3 3 4" xfId="272" xr:uid="{00000000-0005-0000-0000-00008D010000}"/>
    <cellStyle name="Normal 3 4" xfId="273" xr:uid="{00000000-0005-0000-0000-00008E010000}"/>
    <cellStyle name="Normal 3 5" xfId="274" xr:uid="{00000000-0005-0000-0000-00008F010000}"/>
    <cellStyle name="Normal 3 6" xfId="275" xr:uid="{00000000-0005-0000-0000-000090010000}"/>
    <cellStyle name="Normal 3 6 2" xfId="408" xr:uid="{00000000-0005-0000-0000-000091010000}"/>
    <cellStyle name="Normal 3 7" xfId="276" xr:uid="{00000000-0005-0000-0000-000092010000}"/>
    <cellStyle name="Normal 3 7 2" xfId="409" xr:uid="{00000000-0005-0000-0000-000093010000}"/>
    <cellStyle name="Normal 4" xfId="277" xr:uid="{00000000-0005-0000-0000-000094010000}"/>
    <cellStyle name="Normal 4 2" xfId="278" xr:uid="{00000000-0005-0000-0000-000095010000}"/>
    <cellStyle name="Normal 4 3" xfId="279" xr:uid="{00000000-0005-0000-0000-000096010000}"/>
    <cellStyle name="Normal 4 3 2" xfId="280" xr:uid="{00000000-0005-0000-0000-000097010000}"/>
    <cellStyle name="Normal 4 3 2 2" xfId="410" xr:uid="{00000000-0005-0000-0000-000098010000}"/>
    <cellStyle name="Normal 4 3 3" xfId="281" xr:uid="{00000000-0005-0000-0000-000099010000}"/>
    <cellStyle name="Normal 4 3 3 2" xfId="428" xr:uid="{00000000-0005-0000-0000-00009A010000}"/>
    <cellStyle name="Normal 4 3 4" xfId="282" xr:uid="{00000000-0005-0000-0000-00009B010000}"/>
    <cellStyle name="Normal 4 4" xfId="283" xr:uid="{00000000-0005-0000-0000-00009C010000}"/>
    <cellStyle name="Normal 4 5" xfId="284" xr:uid="{00000000-0005-0000-0000-00009D010000}"/>
    <cellStyle name="Normal 5" xfId="285" xr:uid="{00000000-0005-0000-0000-00009E010000}"/>
    <cellStyle name="Normal 5 2" xfId="286" xr:uid="{00000000-0005-0000-0000-00009F010000}"/>
    <cellStyle name="Normal 5 2 2" xfId="411" xr:uid="{00000000-0005-0000-0000-0000A0010000}"/>
    <cellStyle name="Normal 5 2 3" xfId="430" xr:uid="{00000000-0005-0000-0000-0000A1010000}"/>
    <cellStyle name="Normal 5 3" xfId="287" xr:uid="{00000000-0005-0000-0000-0000A2010000}"/>
    <cellStyle name="Normal 5 3 2" xfId="412" xr:uid="{00000000-0005-0000-0000-0000A3010000}"/>
    <cellStyle name="Normal 5 4" xfId="288" xr:uid="{00000000-0005-0000-0000-0000A4010000}"/>
    <cellStyle name="Normal 6" xfId="289" xr:uid="{00000000-0005-0000-0000-0000A5010000}"/>
    <cellStyle name="Normal 6 2" xfId="290" xr:uid="{00000000-0005-0000-0000-0000A6010000}"/>
    <cellStyle name="Normal 6 2 2" xfId="413" xr:uid="{00000000-0005-0000-0000-0000A7010000}"/>
    <cellStyle name="Normal 6 3" xfId="291" xr:uid="{00000000-0005-0000-0000-0000A8010000}"/>
    <cellStyle name="Normal 6 3 2" xfId="414" xr:uid="{00000000-0005-0000-0000-0000A9010000}"/>
    <cellStyle name="Normal 6 4" xfId="292" xr:uid="{00000000-0005-0000-0000-0000AA010000}"/>
    <cellStyle name="Normal 7" xfId="293" xr:uid="{00000000-0005-0000-0000-0000AB010000}"/>
    <cellStyle name="Normal 7 2" xfId="415" xr:uid="{00000000-0005-0000-0000-0000AC010000}"/>
    <cellStyle name="Normal 8" xfId="294" xr:uid="{00000000-0005-0000-0000-0000AD010000}"/>
    <cellStyle name="Normal 8 2" xfId="295" xr:uid="{00000000-0005-0000-0000-0000AE010000}"/>
    <cellStyle name="Normal 8 3" xfId="296" xr:uid="{00000000-0005-0000-0000-0000AF010000}"/>
    <cellStyle name="Normal 9" xfId="297" xr:uid="{00000000-0005-0000-0000-0000B0010000}"/>
    <cellStyle name="Normal 9 2" xfId="327" xr:uid="{00000000-0005-0000-0000-0000B1010000}"/>
    <cellStyle name="Note" xfId="15" builtinId="10" customBuiltin="1"/>
    <cellStyle name="Note 2" xfId="298" xr:uid="{00000000-0005-0000-0000-0000B3010000}"/>
    <cellStyle name="Note 2 2" xfId="299" xr:uid="{00000000-0005-0000-0000-0000B4010000}"/>
    <cellStyle name="Note 2 2 2" xfId="300" xr:uid="{00000000-0005-0000-0000-0000B5010000}"/>
    <cellStyle name="Note 2 2 2 2" xfId="416" xr:uid="{00000000-0005-0000-0000-0000B6010000}"/>
    <cellStyle name="Note 2 2 3" xfId="301" xr:uid="{00000000-0005-0000-0000-0000B7010000}"/>
    <cellStyle name="Note 2 2 3 2" xfId="417" xr:uid="{00000000-0005-0000-0000-0000B8010000}"/>
    <cellStyle name="Note 2 2 4" xfId="302" xr:uid="{00000000-0005-0000-0000-0000B9010000}"/>
    <cellStyle name="Note 2 3" xfId="303" xr:uid="{00000000-0005-0000-0000-0000BA010000}"/>
    <cellStyle name="Note 2 3 2" xfId="304" xr:uid="{00000000-0005-0000-0000-0000BB010000}"/>
    <cellStyle name="Note 2 3 2 2" xfId="418" xr:uid="{00000000-0005-0000-0000-0000BC010000}"/>
    <cellStyle name="Note 2 3 3" xfId="305" xr:uid="{00000000-0005-0000-0000-0000BD010000}"/>
    <cellStyle name="Note 2 3 3 2" xfId="419" xr:uid="{00000000-0005-0000-0000-0000BE010000}"/>
    <cellStyle name="Note 2 3 4" xfId="306" xr:uid="{00000000-0005-0000-0000-0000BF010000}"/>
    <cellStyle name="Note 2 4" xfId="307" xr:uid="{00000000-0005-0000-0000-0000C0010000}"/>
    <cellStyle name="Note 2 4 2" xfId="308" xr:uid="{00000000-0005-0000-0000-0000C1010000}"/>
    <cellStyle name="Note 2 4 2 2" xfId="420" xr:uid="{00000000-0005-0000-0000-0000C2010000}"/>
    <cellStyle name="Note 2 4 3" xfId="309" xr:uid="{00000000-0005-0000-0000-0000C3010000}"/>
    <cellStyle name="Note 2 4 3 2" xfId="429" xr:uid="{00000000-0005-0000-0000-0000C4010000}"/>
    <cellStyle name="Note 2 4 4" xfId="310" xr:uid="{00000000-0005-0000-0000-0000C5010000}"/>
    <cellStyle name="Note 2 5" xfId="311" xr:uid="{00000000-0005-0000-0000-0000C6010000}"/>
    <cellStyle name="Note 2 5 2" xfId="312" xr:uid="{00000000-0005-0000-0000-0000C7010000}"/>
    <cellStyle name="Note 2 5 3" xfId="421" xr:uid="{00000000-0005-0000-0000-0000C8010000}"/>
    <cellStyle name="Note 2 6" xfId="313" xr:uid="{00000000-0005-0000-0000-0000C9010000}"/>
    <cellStyle name="Note 2 6 2" xfId="422" xr:uid="{00000000-0005-0000-0000-0000CA010000}"/>
    <cellStyle name="Note 2 7" xfId="314" xr:uid="{00000000-0005-0000-0000-0000CB010000}"/>
    <cellStyle name="Note 3" xfId="315" xr:uid="{00000000-0005-0000-0000-0000CC010000}"/>
    <cellStyle name="Note 3 2" xfId="316" xr:uid="{00000000-0005-0000-0000-0000CD010000}"/>
    <cellStyle name="Note 3 2 2" xfId="423" xr:uid="{00000000-0005-0000-0000-0000CE010000}"/>
    <cellStyle name="Note 3 3" xfId="317" xr:uid="{00000000-0005-0000-0000-0000CF010000}"/>
    <cellStyle name="Note 3 3 2" xfId="424" xr:uid="{00000000-0005-0000-0000-0000D0010000}"/>
    <cellStyle name="Note 3 4" xfId="318" xr:uid="{00000000-0005-0000-0000-0000D1010000}"/>
    <cellStyle name="Note 4" xfId="319" xr:uid="{00000000-0005-0000-0000-0000D2010000}"/>
    <cellStyle name="Note 4 2" xfId="320" xr:uid="{00000000-0005-0000-0000-0000D3010000}"/>
    <cellStyle name="Note 4 2 2" xfId="425" xr:uid="{00000000-0005-0000-0000-0000D4010000}"/>
    <cellStyle name="Note 4 3" xfId="321" xr:uid="{00000000-0005-0000-0000-0000D5010000}"/>
    <cellStyle name="Note 4 3 2" xfId="426" xr:uid="{00000000-0005-0000-0000-0000D6010000}"/>
    <cellStyle name="Note 4 4" xfId="322" xr:uid="{00000000-0005-0000-0000-0000D7010000}"/>
    <cellStyle name="Note 5" xfId="323" xr:uid="{00000000-0005-0000-0000-0000D8010000}"/>
    <cellStyle name="Note 5 2" xfId="324" xr:uid="{00000000-0005-0000-0000-0000D9010000}"/>
    <cellStyle name="Note 6" xfId="325" xr:uid="{00000000-0005-0000-0000-0000DA010000}"/>
    <cellStyle name="Note 7" xfId="326" xr:uid="{00000000-0005-0000-0000-0000DB010000}"/>
    <cellStyle name="Output" xfId="10" builtinId="21" customBuiltin="1"/>
    <cellStyle name="Output 2" xfId="480" xr:uid="{00000000-0005-0000-0000-0000DD010000}"/>
    <cellStyle name="Output 3" xfId="481" xr:uid="{00000000-0005-0000-0000-0000DE010000}"/>
    <cellStyle name="Title" xfId="1" builtinId="15" customBuiltin="1"/>
    <cellStyle name="Total" xfId="17" builtinId="25" customBuiltin="1"/>
    <cellStyle name="Total 2" xfId="482" xr:uid="{00000000-0005-0000-0000-0000E1010000}"/>
    <cellStyle name="Total 3" xfId="483" xr:uid="{00000000-0005-0000-0000-0000E2010000}"/>
    <cellStyle name="Warning Text" xfId="14" builtinId="11" customBuiltin="1"/>
    <cellStyle name="Warning Text 2" xfId="484" xr:uid="{00000000-0005-0000-0000-0000E4010000}"/>
    <cellStyle name="Warning Text 3" xfId="485" xr:uid="{00000000-0005-0000-0000-0000E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0"/>
  <sheetViews>
    <sheetView tabSelected="1" view="pageLayout" topLeftCell="E1" zoomScaleNormal="100" workbookViewId="0">
      <selection activeCell="J7" sqref="J7"/>
    </sheetView>
  </sheetViews>
  <sheetFormatPr defaultColWidth="9.109375" defaultRowHeight="10.199999999999999" x14ac:dyDescent="0.3"/>
  <cols>
    <col min="1" max="1" width="8.44140625" style="16" customWidth="1"/>
    <col min="2" max="2" width="8.33203125" style="17" customWidth="1"/>
    <col min="3" max="3" width="11.33203125" style="31" customWidth="1"/>
    <col min="4" max="5" width="9.88671875" style="19" customWidth="1"/>
    <col min="6" max="6" width="8.44140625" style="16" customWidth="1"/>
    <col min="7" max="7" width="15.44140625" style="19" customWidth="1"/>
    <col min="8" max="8" width="8.88671875" style="16" customWidth="1"/>
    <col min="9" max="9" width="14.6640625" style="20" customWidth="1"/>
    <col min="10" max="12" width="9.109375" style="20"/>
    <col min="13" max="13" width="10.109375" style="20" customWidth="1"/>
    <col min="14" max="14" width="10.44140625" style="16" customWidth="1"/>
    <col min="15" max="15" width="1.21875" style="16" customWidth="1"/>
    <col min="16" max="16" width="12" style="16" bestFit="1" customWidth="1"/>
    <col min="17" max="17" width="9.109375" style="16"/>
    <col min="18" max="18" width="19" style="16" bestFit="1" customWidth="1"/>
    <col min="19" max="19" width="20.33203125" style="16" bestFit="1" customWidth="1"/>
    <col min="20" max="16384" width="9.109375" style="16"/>
  </cols>
  <sheetData>
    <row r="1" spans="1:23" s="1" customFormat="1" ht="1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3" s="1" customFormat="1" ht="15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3" s="1" customFormat="1" ht="15" customHeight="1" x14ac:dyDescent="0.3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23" s="1" customFormat="1" ht="14.1" customHeight="1" x14ac:dyDescent="0.3">
      <c r="A4" s="39"/>
      <c r="B4" s="2"/>
      <c r="C4" s="3"/>
      <c r="D4" s="4"/>
      <c r="E4" s="9"/>
      <c r="F4" s="39"/>
      <c r="G4" s="39"/>
      <c r="H4" s="2"/>
      <c r="I4" s="5"/>
      <c r="J4" s="5"/>
      <c r="K4" s="5"/>
      <c r="L4" s="5"/>
      <c r="M4" s="5"/>
    </row>
    <row r="5" spans="1:23" s="6" customFormat="1" ht="20.100000000000001" customHeight="1" x14ac:dyDescent="0.3">
      <c r="A5" s="45" t="s">
        <v>31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23" s="7" customFormat="1" x14ac:dyDescent="0.3">
      <c r="A6" s="27"/>
      <c r="C6" s="29"/>
      <c r="D6" s="9"/>
      <c r="E6" s="10"/>
      <c r="F6" s="10"/>
      <c r="G6" s="10"/>
      <c r="H6" s="10"/>
      <c r="J6" s="11"/>
      <c r="K6" s="11"/>
      <c r="L6" s="11"/>
      <c r="M6" s="11"/>
      <c r="N6" s="11"/>
      <c r="P6" s="33"/>
      <c r="Q6" s="33"/>
      <c r="R6" s="33"/>
      <c r="S6" s="33"/>
    </row>
    <row r="7" spans="1:23" s="8" customFormat="1" ht="56.25" customHeight="1" x14ac:dyDescent="0.3">
      <c r="A7" s="8" t="s">
        <v>2</v>
      </c>
      <c r="B7" s="42" t="s">
        <v>3</v>
      </c>
      <c r="C7" s="42"/>
      <c r="D7" s="12" t="s">
        <v>4</v>
      </c>
      <c r="E7" s="13" t="s">
        <v>5</v>
      </c>
      <c r="F7" s="43" t="s">
        <v>30</v>
      </c>
      <c r="G7" s="44"/>
      <c r="H7" s="44" t="s">
        <v>6</v>
      </c>
      <c r="I7" s="44"/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P7" s="29" t="s">
        <v>33</v>
      </c>
      <c r="Q7" s="29" t="s">
        <v>34</v>
      </c>
      <c r="R7" s="29" t="s">
        <v>35</v>
      </c>
      <c r="S7" s="29" t="s">
        <v>36</v>
      </c>
    </row>
    <row r="8" spans="1:23" s="7" customFormat="1" x14ac:dyDescent="0.3">
      <c r="B8" s="8" t="s">
        <v>12</v>
      </c>
      <c r="C8" s="32" t="s">
        <v>13</v>
      </c>
      <c r="D8" s="9" t="s">
        <v>14</v>
      </c>
      <c r="E8" s="10" t="s">
        <v>15</v>
      </c>
      <c r="F8" s="13" t="s">
        <v>15</v>
      </c>
      <c r="G8" s="26" t="s">
        <v>16</v>
      </c>
      <c r="H8" s="13" t="s">
        <v>15</v>
      </c>
      <c r="I8" s="15" t="s">
        <v>16</v>
      </c>
      <c r="J8" s="11"/>
      <c r="K8" s="11"/>
      <c r="L8" s="14"/>
      <c r="M8" s="11"/>
      <c r="N8" s="11"/>
    </row>
    <row r="9" spans="1:23" x14ac:dyDescent="0.3">
      <c r="C9" s="30"/>
      <c r="G9" s="10"/>
      <c r="S9" s="21"/>
      <c r="T9" s="21"/>
      <c r="U9" s="21"/>
    </row>
    <row r="10" spans="1:23" x14ac:dyDescent="0.3">
      <c r="G10" s="10"/>
      <c r="I10" s="11"/>
    </row>
    <row r="11" spans="1:23" x14ac:dyDescent="0.2">
      <c r="A11" s="23" t="s">
        <v>20</v>
      </c>
      <c r="B11" s="38"/>
      <c r="C11" s="34">
        <v>133975</v>
      </c>
      <c r="D11" s="34">
        <v>681.01482607386447</v>
      </c>
      <c r="E11" s="35">
        <v>5.4415628344392601</v>
      </c>
      <c r="F11" s="35">
        <v>1.6254846627274024</v>
      </c>
      <c r="G11" s="36">
        <v>44287.833333333336</v>
      </c>
      <c r="H11" s="35">
        <v>1.2292953732115928</v>
      </c>
      <c r="I11" s="36">
        <v>44314.625</v>
      </c>
      <c r="J11" s="37">
        <v>17.382027073478749</v>
      </c>
      <c r="K11" s="37">
        <v>58.209026209464518</v>
      </c>
      <c r="L11" s="37">
        <v>76.929564303737038</v>
      </c>
      <c r="M11" s="37">
        <v>22.594729647564595</v>
      </c>
      <c r="N11" s="37">
        <v>442.58108665079175</v>
      </c>
      <c r="O11" s="21"/>
      <c r="P11" s="40">
        <f>ROUND(C11*D11,0)</f>
        <v>91238961</v>
      </c>
      <c r="Q11" s="40">
        <f>ROUND(C11*E11,0)</f>
        <v>729033</v>
      </c>
      <c r="R11" s="40">
        <f>ROUND(C11*F11,0)</f>
        <v>217774</v>
      </c>
      <c r="S11" s="40">
        <f>ROUND(C11*H11,0)</f>
        <v>164695</v>
      </c>
      <c r="T11" s="21"/>
      <c r="U11" s="21"/>
    </row>
    <row r="12" spans="1:23" x14ac:dyDescent="0.2">
      <c r="A12" s="22"/>
      <c r="B12" s="38"/>
      <c r="C12" s="34"/>
      <c r="D12" s="34"/>
      <c r="E12" s="35"/>
      <c r="F12" s="35"/>
      <c r="G12" s="36"/>
      <c r="H12" s="35"/>
      <c r="I12" s="36"/>
      <c r="J12" s="37"/>
      <c r="K12" s="37"/>
      <c r="L12" s="37"/>
      <c r="M12" s="37"/>
      <c r="N12" s="37"/>
      <c r="V12" s="21"/>
      <c r="W12" s="21"/>
    </row>
    <row r="13" spans="1:23" s="7" customFormat="1" x14ac:dyDescent="0.2">
      <c r="A13" s="22" t="s">
        <v>21</v>
      </c>
      <c r="B13" s="38"/>
      <c r="C13" s="34">
        <v>134092</v>
      </c>
      <c r="D13" s="34">
        <v>761.09837057236666</v>
      </c>
      <c r="E13" s="35">
        <v>5.6083129716910678</v>
      </c>
      <c r="F13" s="35">
        <v>2.3981675422096655</v>
      </c>
      <c r="G13" s="36">
        <v>44340.75</v>
      </c>
      <c r="H13" s="35">
        <v>2.3529072324098292</v>
      </c>
      <c r="I13" s="36">
        <v>44340.708333333336</v>
      </c>
      <c r="J13" s="37">
        <v>18.240452807118899</v>
      </c>
      <c r="K13" s="37">
        <v>42.638363453021917</v>
      </c>
      <c r="L13" s="37">
        <v>43.458551139412464</v>
      </c>
      <c r="M13" s="37">
        <v>41.972068393639276</v>
      </c>
      <c r="N13" s="37">
        <v>238.25368590878085</v>
      </c>
      <c r="O13" s="24"/>
      <c r="P13" s="40">
        <f>ROUND(C13*D13,0)</f>
        <v>102057203</v>
      </c>
      <c r="Q13" s="40">
        <f>ROUND(C13*E13,0)</f>
        <v>752030</v>
      </c>
      <c r="R13" s="40">
        <f>ROUND(C13*F13,0)</f>
        <v>321575</v>
      </c>
      <c r="S13" s="40">
        <f>ROUND(C13*H13,0)</f>
        <v>315506</v>
      </c>
      <c r="T13" s="24"/>
      <c r="U13" s="24"/>
    </row>
    <row r="14" spans="1:23" s="7" customFormat="1" x14ac:dyDescent="0.2">
      <c r="A14" s="16"/>
      <c r="B14" s="38"/>
      <c r="C14" s="34"/>
      <c r="D14" s="34"/>
      <c r="E14" s="35"/>
      <c r="F14" s="35"/>
      <c r="G14" s="36"/>
      <c r="H14" s="35"/>
      <c r="I14" s="36"/>
      <c r="J14" s="37"/>
      <c r="K14" s="37"/>
      <c r="L14" s="37"/>
      <c r="M14" s="37"/>
      <c r="N14" s="37"/>
    </row>
    <row r="15" spans="1:23" s="7" customFormat="1" x14ac:dyDescent="0.2">
      <c r="A15" s="22" t="s">
        <v>22</v>
      </c>
      <c r="B15" s="38"/>
      <c r="C15" s="34">
        <v>134196</v>
      </c>
      <c r="D15" s="34">
        <v>1027.115831867447</v>
      </c>
      <c r="E15" s="35">
        <v>5.7544089214283574</v>
      </c>
      <c r="F15" s="35">
        <v>2.7914643582080609</v>
      </c>
      <c r="G15" s="36">
        <v>44376.708333333336</v>
      </c>
      <c r="H15" s="35">
        <v>2.7011223513021596</v>
      </c>
      <c r="I15" s="36">
        <v>44376.666666666664</v>
      </c>
      <c r="J15" s="37">
        <v>24.790552530432063</v>
      </c>
      <c r="K15" s="37">
        <v>51.091049115895871</v>
      </c>
      <c r="L15" s="37">
        <v>52.799845427855928</v>
      </c>
      <c r="M15" s="37">
        <v>46.95194148684601</v>
      </c>
      <c r="N15" s="37">
        <v>212.98373790999858</v>
      </c>
      <c r="P15" s="40">
        <f>ROUND(C15*D15,0)</f>
        <v>137834836</v>
      </c>
      <c r="Q15" s="40">
        <f>ROUND(C15*E15,0)</f>
        <v>772219</v>
      </c>
      <c r="R15" s="40">
        <f>ROUND(C15*F15,0)</f>
        <v>374603</v>
      </c>
      <c r="S15" s="40">
        <f>ROUND(C15*H15,0)</f>
        <v>362480</v>
      </c>
    </row>
    <row r="16" spans="1:23" x14ac:dyDescent="0.2">
      <c r="B16" s="38"/>
      <c r="C16" s="34"/>
      <c r="D16" s="34"/>
      <c r="E16" s="35"/>
      <c r="F16" s="35"/>
      <c r="G16" s="36"/>
      <c r="H16" s="35"/>
      <c r="I16" s="36"/>
      <c r="J16" s="37"/>
      <c r="K16" s="37"/>
      <c r="L16" s="37"/>
      <c r="M16" s="37"/>
      <c r="N16" s="37"/>
    </row>
    <row r="17" spans="1:19" s="7" customFormat="1" x14ac:dyDescent="0.2">
      <c r="A17" s="22" t="s">
        <v>23</v>
      </c>
      <c r="B17" s="38"/>
      <c r="C17" s="34">
        <v>134259</v>
      </c>
      <c r="D17" s="34">
        <v>1168.0638530111748</v>
      </c>
      <c r="E17" s="35">
        <v>5.7558594507630669</v>
      </c>
      <c r="F17" s="35">
        <v>2.7235887393359248</v>
      </c>
      <c r="G17" s="36">
        <v>44383.75</v>
      </c>
      <c r="H17" s="35">
        <v>2.6937512826850623</v>
      </c>
      <c r="I17" s="36">
        <v>44383.708333333336</v>
      </c>
      <c r="J17" s="37">
        <v>27.276175008927574</v>
      </c>
      <c r="K17" s="37">
        <v>57.66091480464236</v>
      </c>
      <c r="L17" s="37">
        <v>58.299598508290643</v>
      </c>
      <c r="M17" s="37">
        <v>46.78621415385679</v>
      </c>
      <c r="N17" s="37">
        <v>213.73817439288695</v>
      </c>
      <c r="P17" s="40">
        <f>ROUND(C17*D17,0)</f>
        <v>156823085</v>
      </c>
      <c r="Q17" s="40">
        <f>ROUND(C17*E17,0)</f>
        <v>772776</v>
      </c>
      <c r="R17" s="40">
        <f>ROUND(C17*F17,0)</f>
        <v>365666</v>
      </c>
      <c r="S17" s="40">
        <f>ROUND(C17*H17,0)</f>
        <v>361660</v>
      </c>
    </row>
    <row r="18" spans="1:19" x14ac:dyDescent="0.2">
      <c r="A18" s="22"/>
      <c r="B18" s="38"/>
      <c r="C18" s="34"/>
      <c r="D18" s="34"/>
      <c r="E18" s="35"/>
      <c r="F18" s="35"/>
      <c r="G18" s="36"/>
      <c r="H18" s="35"/>
      <c r="I18" s="36"/>
      <c r="J18" s="37"/>
      <c r="K18" s="37"/>
      <c r="L18" s="37"/>
      <c r="M18" s="37"/>
      <c r="N18" s="37"/>
    </row>
    <row r="19" spans="1:19" x14ac:dyDescent="0.2">
      <c r="A19" s="22" t="s">
        <v>24</v>
      </c>
      <c r="B19" s="38"/>
      <c r="C19" s="34">
        <v>134355</v>
      </c>
      <c r="D19" s="34">
        <v>1204.4549523568076</v>
      </c>
      <c r="E19" s="35">
        <v>6.0225448029474133</v>
      </c>
      <c r="F19" s="35">
        <v>2.8551018325214566</v>
      </c>
      <c r="G19" s="36">
        <v>44432.75</v>
      </c>
      <c r="H19" s="35">
        <v>2.7660744806633142</v>
      </c>
      <c r="I19" s="36">
        <v>44420.666666666664</v>
      </c>
      <c r="J19" s="37">
        <v>26.880515097263029</v>
      </c>
      <c r="K19" s="37">
        <v>56.703380783450129</v>
      </c>
      <c r="L19" s="37">
        <v>58.531889921511961</v>
      </c>
      <c r="M19" s="37">
        <v>45.924563743470969</v>
      </c>
      <c r="N19" s="37">
        <v>217.74839399365416</v>
      </c>
      <c r="P19" s="40">
        <f>ROUND(C19*D19,0)</f>
        <v>161824545</v>
      </c>
      <c r="Q19" s="40">
        <f>ROUND(C19*E19,0)</f>
        <v>809159</v>
      </c>
      <c r="R19" s="40">
        <f>ROUND(C19*F19,0)</f>
        <v>383597</v>
      </c>
      <c r="S19" s="40">
        <f>ROUND(C19*H19,0)</f>
        <v>371636</v>
      </c>
    </row>
    <row r="20" spans="1:19" x14ac:dyDescent="0.2">
      <c r="A20" s="22"/>
      <c r="B20" s="38"/>
      <c r="C20" s="34"/>
      <c r="D20" s="34"/>
      <c r="E20" s="35"/>
      <c r="F20" s="35"/>
      <c r="G20" s="36"/>
      <c r="H20" s="35"/>
      <c r="I20" s="36"/>
      <c r="J20" s="37"/>
      <c r="K20" s="37"/>
      <c r="L20" s="37"/>
      <c r="M20" s="37"/>
      <c r="N20" s="37"/>
    </row>
    <row r="21" spans="1:19" x14ac:dyDescent="0.2">
      <c r="A21" s="22" t="s">
        <v>25</v>
      </c>
      <c r="B21" s="38"/>
      <c r="C21" s="34">
        <v>134426</v>
      </c>
      <c r="D21" s="34">
        <v>877.63633559005859</v>
      </c>
      <c r="E21" s="35">
        <v>5.8686574206849977</v>
      </c>
      <c r="F21" s="35">
        <v>2.3977463251520432</v>
      </c>
      <c r="G21" s="36">
        <v>44453.708333333336</v>
      </c>
      <c r="H21" s="35">
        <v>2.3977463251520432</v>
      </c>
      <c r="I21" s="36">
        <v>44453.708333333336</v>
      </c>
      <c r="J21" s="37">
        <v>20.77032731012465</v>
      </c>
      <c r="K21" s="37">
        <v>50.83385196493596</v>
      </c>
      <c r="L21" s="37">
        <v>50.83385196493596</v>
      </c>
      <c r="M21" s="37">
        <v>40.859243412148935</v>
      </c>
      <c r="N21" s="37">
        <v>244.74266200011513</v>
      </c>
      <c r="P21" s="40">
        <f>ROUND(C21*D21,0)</f>
        <v>117977142</v>
      </c>
      <c r="Q21" s="40">
        <f>ROUND(C21*E21,0)</f>
        <v>788900</v>
      </c>
      <c r="R21" s="40">
        <f>ROUND(C21*F21,0)</f>
        <v>322319</v>
      </c>
      <c r="S21" s="40">
        <f>ROUND(C21*H21,0)</f>
        <v>322319</v>
      </c>
    </row>
    <row r="22" spans="1:19" x14ac:dyDescent="0.2">
      <c r="A22" s="22"/>
      <c r="B22" s="38"/>
      <c r="C22" s="34"/>
      <c r="D22" s="34"/>
      <c r="E22" s="35"/>
      <c r="F22" s="35"/>
      <c r="G22" s="36"/>
      <c r="H22" s="35"/>
      <c r="I22" s="36"/>
      <c r="J22" s="37"/>
      <c r="K22" s="37"/>
      <c r="L22" s="37"/>
      <c r="M22" s="37"/>
      <c r="N22" s="37"/>
    </row>
    <row r="23" spans="1:19" x14ac:dyDescent="0.2">
      <c r="A23" s="22" t="s">
        <v>26</v>
      </c>
      <c r="B23" s="38"/>
      <c r="C23" s="34">
        <v>134487</v>
      </c>
      <c r="D23" s="34">
        <v>723.47820335903793</v>
      </c>
      <c r="E23" s="35">
        <v>5.2513481661721979</v>
      </c>
      <c r="F23" s="35">
        <v>1.9724658432765509</v>
      </c>
      <c r="G23" s="36">
        <v>44479.708333333336</v>
      </c>
      <c r="H23" s="35">
        <v>1.8528705485069885</v>
      </c>
      <c r="I23" s="36">
        <v>44480.708333333336</v>
      </c>
      <c r="J23" s="37">
        <v>18.517472260985496</v>
      </c>
      <c r="K23" s="37">
        <v>49.310557576964207</v>
      </c>
      <c r="L23" s="37">
        <v>52.492573685232855</v>
      </c>
      <c r="M23" s="37">
        <v>35.276365704649756</v>
      </c>
      <c r="N23" s="37">
        <v>283.47591369600485</v>
      </c>
      <c r="P23" s="40">
        <f>ROUND(C23*D23,0)</f>
        <v>97298413</v>
      </c>
      <c r="Q23" s="40">
        <f>ROUND(C23*E23,0)</f>
        <v>706238</v>
      </c>
      <c r="R23" s="40">
        <f>ROUND(C23*F23,0)</f>
        <v>265271</v>
      </c>
      <c r="S23" s="40">
        <f>ROUND(C23*H23,0)</f>
        <v>249187</v>
      </c>
    </row>
    <row r="24" spans="1:19" x14ac:dyDescent="0.2">
      <c r="A24" s="22"/>
      <c r="B24" s="38"/>
      <c r="C24" s="34"/>
      <c r="D24" s="34"/>
      <c r="E24" s="35"/>
      <c r="F24" s="35"/>
      <c r="G24" s="36"/>
      <c r="H24" s="35"/>
      <c r="I24" s="36"/>
      <c r="J24" s="37"/>
      <c r="K24" s="37"/>
      <c r="L24" s="37"/>
      <c r="M24" s="37"/>
      <c r="N24" s="37"/>
    </row>
    <row r="25" spans="1:19" x14ac:dyDescent="0.2">
      <c r="A25" s="22" t="s">
        <v>27</v>
      </c>
      <c r="B25" s="38"/>
      <c r="C25" s="34">
        <v>134601</v>
      </c>
      <c r="D25" s="34">
        <v>840.70823266690149</v>
      </c>
      <c r="E25" s="35">
        <v>5.5952529246439529</v>
      </c>
      <c r="F25" s="35">
        <v>1.7460148936227444</v>
      </c>
      <c r="G25" s="36">
        <v>44523.333333333336</v>
      </c>
      <c r="H25" s="35">
        <v>1.7460148936227444</v>
      </c>
      <c r="I25" s="36">
        <v>44523.333333333336</v>
      </c>
      <c r="J25" s="37">
        <v>20.868588763979336</v>
      </c>
      <c r="K25" s="37">
        <v>66.854303203870259</v>
      </c>
      <c r="L25" s="37">
        <v>66.854303203870259</v>
      </c>
      <c r="M25" s="37">
        <v>31.215026952477842</v>
      </c>
      <c r="N25" s="37">
        <v>320.35852524568151</v>
      </c>
      <c r="P25" s="40">
        <f>ROUND(C25*D25,0)</f>
        <v>113160169</v>
      </c>
      <c r="Q25" s="40">
        <f>ROUND(C25*E25,0)</f>
        <v>753127</v>
      </c>
      <c r="R25" s="40">
        <f>ROUND(C25*F25,0)</f>
        <v>235015</v>
      </c>
      <c r="S25" s="40">
        <f>ROUND(C25*H25,0)</f>
        <v>235015</v>
      </c>
    </row>
    <row r="26" spans="1:19" x14ac:dyDescent="0.2">
      <c r="A26" s="22"/>
      <c r="B26" s="38"/>
      <c r="C26" s="34"/>
      <c r="D26" s="34"/>
      <c r="E26" s="35"/>
      <c r="F26" s="35"/>
      <c r="G26" s="36"/>
      <c r="H26" s="35"/>
      <c r="I26" s="36"/>
      <c r="J26" s="37"/>
      <c r="K26" s="37"/>
      <c r="L26" s="37"/>
      <c r="M26" s="37"/>
      <c r="N26" s="37"/>
    </row>
    <row r="27" spans="1:19" x14ac:dyDescent="0.2">
      <c r="A27" s="22" t="s">
        <v>28</v>
      </c>
      <c r="B27" s="38"/>
      <c r="C27" s="34">
        <v>134723</v>
      </c>
      <c r="D27" s="34">
        <v>912.28789178849797</v>
      </c>
      <c r="E27" s="35">
        <v>5.7132380959450115</v>
      </c>
      <c r="F27" s="35">
        <v>1.9442794755221249</v>
      </c>
      <c r="G27" s="36">
        <v>44537.791666666664</v>
      </c>
      <c r="H27" s="35">
        <v>1.8981511559204041</v>
      </c>
      <c r="I27" s="36">
        <v>44537.75</v>
      </c>
      <c r="J27" s="37">
        <v>21.462319307361327</v>
      </c>
      <c r="K27" s="37">
        <v>63.088266604102763</v>
      </c>
      <c r="L27" s="37">
        <v>64.621419385932469</v>
      </c>
      <c r="M27" s="37">
        <v>33.212392286192191</v>
      </c>
      <c r="N27" s="37">
        <v>301.09243302408618</v>
      </c>
      <c r="P27" s="40">
        <f>ROUND(C27*D27,0)</f>
        <v>122906162</v>
      </c>
      <c r="Q27" s="40">
        <f>ROUND(C27*E27,0)</f>
        <v>769705</v>
      </c>
      <c r="R27" s="40">
        <f>ROUND(C27*F27,0)</f>
        <v>261939</v>
      </c>
      <c r="S27" s="40">
        <f>ROUND(C27*H27,0)</f>
        <v>255725</v>
      </c>
    </row>
    <row r="28" spans="1:19" x14ac:dyDescent="0.2">
      <c r="A28" s="22"/>
      <c r="B28" s="38"/>
      <c r="C28" s="34"/>
      <c r="D28" s="34"/>
      <c r="E28" s="35"/>
      <c r="F28" s="35"/>
      <c r="G28" s="36"/>
      <c r="H28" s="35"/>
      <c r="I28" s="36"/>
      <c r="J28" s="37"/>
      <c r="K28" s="37"/>
      <c r="L28" s="37"/>
      <c r="M28" s="37"/>
      <c r="N28" s="37"/>
    </row>
    <row r="29" spans="1:19" x14ac:dyDescent="0.2">
      <c r="A29" s="22" t="s">
        <v>17</v>
      </c>
      <c r="B29" s="38"/>
      <c r="C29" s="34">
        <v>134850</v>
      </c>
      <c r="D29" s="34">
        <v>1231.7681764540105</v>
      </c>
      <c r="E29" s="35">
        <v>6.3063854949944425</v>
      </c>
      <c r="F29" s="35">
        <v>2.4046295521763814</v>
      </c>
      <c r="G29" s="36">
        <v>44587.333333333336</v>
      </c>
      <c r="H29" s="35">
        <v>2.4046295521763814</v>
      </c>
      <c r="I29" s="36">
        <v>44587.333333333336</v>
      </c>
      <c r="J29" s="37">
        <v>26.252793918498945</v>
      </c>
      <c r="K29" s="37">
        <v>68.825102211314814</v>
      </c>
      <c r="L29" s="37">
        <v>68.825102211314814</v>
      </c>
      <c r="M29" s="37">
        <v>38.144213484630377</v>
      </c>
      <c r="N29" s="37">
        <v>262.16296225453294</v>
      </c>
      <c r="P29" s="40">
        <f>ROUND(C29*D29,0)</f>
        <v>166103939</v>
      </c>
      <c r="Q29" s="40">
        <f>ROUND(C29*E29,0)</f>
        <v>850416</v>
      </c>
      <c r="R29" s="40">
        <f>ROUND(C29*F29,0)</f>
        <v>324264</v>
      </c>
      <c r="S29" s="40">
        <f>ROUND(C29*H29,0)</f>
        <v>324264</v>
      </c>
    </row>
    <row r="30" spans="1:19" x14ac:dyDescent="0.2">
      <c r="B30" s="38"/>
      <c r="C30" s="34"/>
      <c r="D30" s="34"/>
      <c r="E30" s="35"/>
      <c r="F30" s="35"/>
      <c r="G30" s="36"/>
      <c r="H30" s="35"/>
      <c r="I30" s="36"/>
      <c r="J30" s="37"/>
      <c r="K30" s="37"/>
      <c r="L30" s="37"/>
      <c r="M30" s="37"/>
      <c r="N30" s="37"/>
    </row>
    <row r="31" spans="1:19" x14ac:dyDescent="0.2">
      <c r="A31" s="23" t="s">
        <v>18</v>
      </c>
      <c r="B31" s="38"/>
      <c r="C31" s="34">
        <v>135005</v>
      </c>
      <c r="D31" s="34">
        <v>976.70719573825295</v>
      </c>
      <c r="E31" s="35">
        <v>5.9816611560682738</v>
      </c>
      <c r="F31" s="35">
        <v>2.1984612729045416</v>
      </c>
      <c r="G31" s="36">
        <v>44595.791666666664</v>
      </c>
      <c r="H31" s="35">
        <v>2.0666316652271042</v>
      </c>
      <c r="I31" s="36">
        <v>44600.333333333336</v>
      </c>
      <c r="J31" s="37">
        <v>24.298155463335963</v>
      </c>
      <c r="K31" s="37">
        <v>66.106983979917757</v>
      </c>
      <c r="L31" s="37">
        <v>70.318193021746467</v>
      </c>
      <c r="M31" s="37">
        <v>34.55457886385328</v>
      </c>
      <c r="N31" s="37">
        <v>289.39724716080281</v>
      </c>
      <c r="P31" s="40">
        <f>ROUND(C31*D31,0)</f>
        <v>131860355</v>
      </c>
      <c r="Q31" s="40">
        <f>ROUND(C31*E31,0)</f>
        <v>807554</v>
      </c>
      <c r="R31" s="40">
        <f>ROUND(C31*F31,0)</f>
        <v>296803</v>
      </c>
      <c r="S31" s="40">
        <f>ROUND(C31*H31,0)</f>
        <v>279006</v>
      </c>
    </row>
    <row r="32" spans="1:19" x14ac:dyDescent="0.2">
      <c r="A32" s="23"/>
      <c r="B32" s="38"/>
      <c r="C32" s="34"/>
      <c r="D32" s="34"/>
      <c r="E32" s="35"/>
      <c r="F32" s="35"/>
      <c r="G32" s="36"/>
      <c r="H32" s="35"/>
      <c r="I32" s="36"/>
      <c r="J32" s="37"/>
      <c r="K32" s="37"/>
      <c r="L32" s="37"/>
      <c r="M32" s="37"/>
      <c r="N32" s="37"/>
    </row>
    <row r="33" spans="1:19" x14ac:dyDescent="0.2">
      <c r="A33" s="23" t="s">
        <v>19</v>
      </c>
      <c r="B33" s="38"/>
      <c r="C33" s="34">
        <v>135008</v>
      </c>
      <c r="D33" s="34">
        <v>795.32987904653407</v>
      </c>
      <c r="E33" s="35">
        <v>5.6311538234475025</v>
      </c>
      <c r="F33" s="35">
        <v>1.9188343800814525</v>
      </c>
      <c r="G33" s="36">
        <v>44632.833333333336</v>
      </c>
      <c r="H33" s="35">
        <v>1.9188343800814525</v>
      </c>
      <c r="I33" s="36">
        <v>44632.833333333336</v>
      </c>
      <c r="J33" s="37">
        <v>18.983529955456795</v>
      </c>
      <c r="K33" s="37">
        <v>55.704699877402987</v>
      </c>
      <c r="L33" s="37">
        <v>55.704699877402987</v>
      </c>
      <c r="M33" s="37">
        <v>34.078865871706491</v>
      </c>
      <c r="N33" s="37">
        <v>293.43699516427756</v>
      </c>
      <c r="P33" s="40">
        <f>ROUND(C33*D33,0)</f>
        <v>107375896</v>
      </c>
      <c r="Q33" s="40">
        <f>ROUND(C33*E33,0)</f>
        <v>760251</v>
      </c>
      <c r="R33" s="40">
        <f>ROUND(C33*F33,0)</f>
        <v>259058</v>
      </c>
      <c r="S33" s="40">
        <f>ROUND(C33*H33,0)</f>
        <v>259058</v>
      </c>
    </row>
    <row r="34" spans="1:19" x14ac:dyDescent="0.3">
      <c r="D34" s="18"/>
      <c r="F34" s="25"/>
      <c r="H34" s="25"/>
      <c r="N34" s="21"/>
    </row>
    <row r="35" spans="1:19" x14ac:dyDescent="0.3">
      <c r="D35" s="18"/>
      <c r="F35" s="25"/>
      <c r="H35" s="25"/>
      <c r="N35" s="21"/>
      <c r="P35" s="41">
        <f>SUM(P11:P33)</f>
        <v>1506460706</v>
      </c>
      <c r="Q35" s="41">
        <f>SUM(Q11:Q33)</f>
        <v>9271408</v>
      </c>
      <c r="R35" s="41">
        <f t="shared" ref="R35:S35" si="0">SUM(R11:R33)</f>
        <v>3627884</v>
      </c>
      <c r="S35" s="41">
        <f t="shared" si="0"/>
        <v>3500551</v>
      </c>
    </row>
    <row r="36" spans="1:19" ht="9" customHeight="1" x14ac:dyDescent="0.3">
      <c r="A36" s="16" t="s">
        <v>29</v>
      </c>
      <c r="D36" s="18"/>
      <c r="F36" s="25"/>
      <c r="H36" s="25"/>
      <c r="N36" s="21"/>
    </row>
    <row r="37" spans="1:19" x14ac:dyDescent="0.3">
      <c r="A37" s="28"/>
      <c r="D37" s="18"/>
      <c r="F37" s="25"/>
      <c r="H37" s="25"/>
      <c r="N37" s="21"/>
    </row>
    <row r="38" spans="1:19" x14ac:dyDescent="0.3">
      <c r="D38" s="18"/>
    </row>
    <row r="39" spans="1:19" x14ac:dyDescent="0.3">
      <c r="D39" s="18"/>
    </row>
    <row r="40" spans="1:19" x14ac:dyDescent="0.3">
      <c r="D40" s="18"/>
    </row>
  </sheetData>
  <mergeCells count="7">
    <mergeCell ref="B7:C7"/>
    <mergeCell ref="F7:G7"/>
    <mergeCell ref="H7:I7"/>
    <mergeCell ref="A5:N5"/>
    <mergeCell ref="A1:N1"/>
    <mergeCell ref="A2:N2"/>
    <mergeCell ref="A3:N3"/>
  </mergeCells>
  <pageMargins left="0.28999999999999998" right="0.22" top="1" bottom="1" header="0.5" footer="0.5"/>
  <pageSetup scale="65" orientation="landscape" verticalDpi="300" r:id="rId1"/>
  <headerFooter alignWithMargins="0">
    <oddHeader>&amp;C&amp;"Times New Roman,Bold"&amp;10     &amp;R&amp;"Times New Roman,Bold"&amp;10 KyPSC Case No. 2023-00413
 KYSEIA-DR-02-007 Attachment
                                       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57D526CBA914FA9254BB6F1B514C5" ma:contentTypeVersion="4" ma:contentTypeDescription="Create a new document." ma:contentTypeScope="" ma:versionID="62a9160db15c6e65302b30cd3c40cdc4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Sailers</Witness>
  </documentManagement>
</p:properties>
</file>

<file path=customXml/itemProps1.xml><?xml version="1.0" encoding="utf-8"?>
<ds:datastoreItem xmlns:ds="http://schemas.openxmlformats.org/officeDocument/2006/customXml" ds:itemID="{4B68C8C4-F77F-4938-9FE7-75D06DEEC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B002F6-0F60-4624-BBFE-F3FB35C47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861727-EF66-48E4-8BA1-7276114BBA5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3c9d8c27-8a6d-4d9e-a15e-ef5d28c114af"/>
    <ds:schemaRef ds:uri="http://purl.org/dc/terms/"/>
    <ds:schemaRef ds:uri="http://schemas.microsoft.com/office/infopath/2007/PartnerControls"/>
    <ds:schemaRef ds:uri="http://purl.org/dc/elements/1.1/"/>
    <ds:schemaRef ds:uri="2612a682-5ffb-4b9c-9555-01761893517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Load Research Rate RS Information from COSS</dc:subject>
  <dc:creator>Payne, Cathy</dc:creator>
  <cp:lastModifiedBy>Rogers, Shelia J (Legal)</cp:lastModifiedBy>
  <cp:lastPrinted>2024-03-05T17:01:38Z</cp:lastPrinted>
  <dcterms:created xsi:type="dcterms:W3CDTF">2017-03-14T19:58:54Z</dcterms:created>
  <dcterms:modified xsi:type="dcterms:W3CDTF">2024-03-05T18:06:17Z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0x0101000B357D526CBA914FA9254BB6F1B514C5</vt:lpwstr>
  </property>
</Properties>
</file>