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3820"/>
  <mc:AlternateContent xmlns:mc="http://schemas.openxmlformats.org/markup-compatibility/2006">
    <mc:Choice Requires="x15">
      <x15ac:absPath xmlns:x15ac="http://schemas.microsoft.com/office/spreadsheetml/2010/11/ac" url="https://d.docs.live.net/4620783bd5d64abe/Peaks Mill WD/"/>
    </mc:Choice>
  </mc:AlternateContent>
  <xr:revisionPtr revIDLastSave="27" documentId="8_{625F3DB1-115B-4DE5-8B32-4C4564D242D0}" xr6:coauthVersionLast="47" xr6:coauthVersionMax="47" xr10:uidLastSave="{2FC46AB9-D5B9-4BE7-84D7-CC459F18583F}"/>
  <workbookProtection workbookAlgorithmName="SHA-512" workbookHashValue="L9npRh36hUXOA5hosUfeKEII+MMFv0R7fgH1ZePZnPEM9+aR73ImDKB9HJun6megibolUNCugJDLkbgKf79XjA==" workbookSaltValue="w6NWeE9NelUmim+QFuAucg==" workbookSpinCount="100000" lockStructure="1"/>
  <bookViews>
    <workbookView xWindow="-98" yWindow="-98" windowWidth="20715" windowHeight="13155" xr2:uid="{00000000-000D-0000-FFFF-FFFF00000000}"/>
  </bookViews>
  <sheets>
    <sheet name="Account Detail" sheetId="1" r:id="rId1"/>
    <sheet name="Account Group Summary" sheetId="2" r:id="rId2"/>
    <sheet name="Account Sub-Group Summary" sheetId="3" r:id="rId3"/>
  </sheets>
  <definedNames>
    <definedName name="Arial">'Account Detail'!#REF!</definedName>
    <definedName name="_xlnm.Print_Area" localSheetId="0">'Account Detail'!$B$1:$S$226</definedName>
    <definedName name="_xlnm.Print_Area" localSheetId="1">'Account Group Summary'!$A$1:$J$34</definedName>
    <definedName name="_xlnm.Print_Area" localSheetId="2">'Account Sub-Group Summary'!$A$1:$J$89</definedName>
    <definedName name="_xlnm.Print_Titles" localSheetId="0">'Account Detail'!$11:$12</definedName>
    <definedName name="_xlnm.Print_Titles" localSheetId="1">'Account Group Summary'!$11:$12</definedName>
    <definedName name="_xlnm.Print_Titles" localSheetId="2">'Account Sub-Group Summary'!$11:$12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95" i="1" l="1"/>
  <c r="S90" i="1"/>
  <c r="S224" i="1"/>
  <c r="R224" i="1"/>
  <c r="Q224" i="1"/>
  <c r="R91" i="1"/>
  <c r="R87" i="1"/>
  <c r="R86" i="1"/>
  <c r="Q81" i="1"/>
  <c r="L224" i="1"/>
  <c r="K224" i="1"/>
  <c r="J224" i="1"/>
  <c r="G224" i="1"/>
  <c r="J32" i="2"/>
  <c r="I32" i="2"/>
  <c r="H32" i="2"/>
  <c r="G32" i="2"/>
  <c r="H87" i="3" l="1"/>
  <c r="G87" i="3"/>
</calcChain>
</file>

<file path=xl/sharedStrings.xml><?xml version="1.0" encoding="utf-8"?>
<sst xmlns="http://schemas.openxmlformats.org/spreadsheetml/2006/main" count="908" uniqueCount="476">
  <si>
    <t>Account</t>
  </si>
  <si>
    <t>Description</t>
  </si>
  <si>
    <t>Total</t>
  </si>
  <si>
    <t>Client:</t>
  </si>
  <si>
    <t>Engagement:</t>
  </si>
  <si>
    <t>Trial Balance:</t>
  </si>
  <si>
    <t>Net (Income) Loss</t>
  </si>
  <si>
    <t>Period Ending:</t>
  </si>
  <si>
    <t>PMWD - Peaks Mill Water District</t>
  </si>
  <si>
    <t>PMWD19 - Peaks Mill Water District</t>
  </si>
  <si>
    <t>3110 - Trial Balance</t>
  </si>
  <si>
    <t>1st PP-FINAL</t>
  </si>
  <si>
    <t>FINAL</t>
  </si>
  <si>
    <t>G3</t>
  </si>
  <si>
    <t>108.1</t>
  </si>
  <si>
    <t>Accumulated Depreciation</t>
  </si>
  <si>
    <t>131.1</t>
  </si>
  <si>
    <t>Cash on Hand</t>
  </si>
  <si>
    <t>131.2</t>
  </si>
  <si>
    <t>Cash in Bank - Revenue</t>
  </si>
  <si>
    <t>131.3</t>
  </si>
  <si>
    <t>Cash in Bank - Operations</t>
  </si>
  <si>
    <t>131.4</t>
  </si>
  <si>
    <t>Restricted cash - sinking fund</t>
  </si>
  <si>
    <t>131.5</t>
  </si>
  <si>
    <t>Restricted cash - reserve fund</t>
  </si>
  <si>
    <t>131.6</t>
  </si>
  <si>
    <t>Restricted cash - Construction fund</t>
  </si>
  <si>
    <t>131.7</t>
  </si>
  <si>
    <t>Union Ridge Extension</t>
  </si>
  <si>
    <t>131.8</t>
  </si>
  <si>
    <t>127 Loop Account</t>
  </si>
  <si>
    <t>131.9</t>
  </si>
  <si>
    <t>Harmony Road Account</t>
  </si>
  <si>
    <t>131.99</t>
  </si>
  <si>
    <t>Radio Read Account</t>
  </si>
  <si>
    <t>135</t>
  </si>
  <si>
    <t>Investments at Cost Revenue</t>
  </si>
  <si>
    <t>137</t>
  </si>
  <si>
    <t>Accrued Interest Receivable</t>
  </si>
  <si>
    <t>141</t>
  </si>
  <si>
    <t>Accounts Receivable</t>
  </si>
  <si>
    <t>143</t>
  </si>
  <si>
    <t>Allowance for Doubtful Accounts</t>
  </si>
  <si>
    <t>214.1</t>
  </si>
  <si>
    <t>Reserve for depreciation</t>
  </si>
  <si>
    <t>214.2</t>
  </si>
  <si>
    <t>Reserve for bond retirement</t>
  </si>
  <si>
    <t>215</t>
  </si>
  <si>
    <t>Fund Balance</t>
  </si>
  <si>
    <t>221</t>
  </si>
  <si>
    <t>Bonds Payable</t>
  </si>
  <si>
    <t>231</t>
  </si>
  <si>
    <t>Accounts Payable</t>
  </si>
  <si>
    <t>231.1</t>
  </si>
  <si>
    <t>Payroll Liabilities</t>
  </si>
  <si>
    <t>232</t>
  </si>
  <si>
    <t>Fund C Loan</t>
  </si>
  <si>
    <t>241</t>
  </si>
  <si>
    <t>Sales Tax Payable</t>
  </si>
  <si>
    <t>242</t>
  </si>
  <si>
    <t>Utility Tax Payable Sewer Billing Pay</t>
  </si>
  <si>
    <t>271.1</t>
  </si>
  <si>
    <t>Customer Contributions</t>
  </si>
  <si>
    <t>271.2</t>
  </si>
  <si>
    <t>Federal Grants in Aid</t>
  </si>
  <si>
    <t>303</t>
  </si>
  <si>
    <t>Land</t>
  </si>
  <si>
    <t>330</t>
  </si>
  <si>
    <t>Tanks</t>
  </si>
  <si>
    <t>331</t>
  </si>
  <si>
    <t>Pumps, Line, &amp; Meters</t>
  </si>
  <si>
    <t>339</t>
  </si>
  <si>
    <t>Meter Testing Equipment</t>
  </si>
  <si>
    <t>340</t>
  </si>
  <si>
    <t>Office Equipment</t>
  </si>
  <si>
    <t>403</t>
  </si>
  <si>
    <t>Depreciation</t>
  </si>
  <si>
    <t>408.12</t>
  </si>
  <si>
    <t>Payroll Taxes</t>
  </si>
  <si>
    <t>408.13</t>
  </si>
  <si>
    <t>Ky. Sales Tax</t>
  </si>
  <si>
    <t>419</t>
  </si>
  <si>
    <t>Interest Income</t>
  </si>
  <si>
    <t>427.3</t>
  </si>
  <si>
    <t>KY Farm Bureau Ins Claim</t>
  </si>
  <si>
    <t>427.31</t>
  </si>
  <si>
    <t>Interest Expense</t>
  </si>
  <si>
    <t>427.32</t>
  </si>
  <si>
    <t>Interest Expense-KIA Loan</t>
  </si>
  <si>
    <t>461.1</t>
  </si>
  <si>
    <t>Water Sales Revenue</t>
  </si>
  <si>
    <t>471.1</t>
  </si>
  <si>
    <t>Late Fees</t>
  </si>
  <si>
    <t>471.2</t>
  </si>
  <si>
    <t>Other Income</t>
  </si>
  <si>
    <t>471.3</t>
  </si>
  <si>
    <t>Refund</t>
  </si>
  <si>
    <t>471.4</t>
  </si>
  <si>
    <t>Returned Checks fee</t>
  </si>
  <si>
    <t>474.1</t>
  </si>
  <si>
    <t>Capital Contributions</t>
  </si>
  <si>
    <t>474.2</t>
  </si>
  <si>
    <t>Sewer Billing Revenue</t>
  </si>
  <si>
    <t>474.5</t>
  </si>
  <si>
    <t>Deposit Correction</t>
  </si>
  <si>
    <t>474.6</t>
  </si>
  <si>
    <t>Transfer Fees</t>
  </si>
  <si>
    <t>474.8</t>
  </si>
  <si>
    <t>Sewer Billing</t>
  </si>
  <si>
    <t>474.9</t>
  </si>
  <si>
    <t>Government Grants</t>
  </si>
  <si>
    <t>502</t>
  </si>
  <si>
    <t>Administrative Fee</t>
  </si>
  <si>
    <t>505</t>
  </si>
  <si>
    <t>Advertisement</t>
  </si>
  <si>
    <t>507</t>
  </si>
  <si>
    <t>Cash for Cash Drawer</t>
  </si>
  <si>
    <t>510</t>
  </si>
  <si>
    <t>Attorney Fees</t>
  </si>
  <si>
    <t>511</t>
  </si>
  <si>
    <t>Bank Charges</t>
  </si>
  <si>
    <t>512</t>
  </si>
  <si>
    <t>C C R Report Advertisement</t>
  </si>
  <si>
    <t>515</t>
  </si>
  <si>
    <t>Bad Debt Expense</t>
  </si>
  <si>
    <t>517</t>
  </si>
  <si>
    <t>Billing Cards</t>
  </si>
  <si>
    <t>518</t>
  </si>
  <si>
    <t>Boundary Location</t>
  </si>
  <si>
    <t>520</t>
  </si>
  <si>
    <t>Chemical and Lab Analysis</t>
  </si>
  <si>
    <t>525</t>
  </si>
  <si>
    <t>Commissioner's Fees</t>
  </si>
  <si>
    <t>529</t>
  </si>
  <si>
    <t>Computer Repair</t>
  </si>
  <si>
    <t>530</t>
  </si>
  <si>
    <t>Computer System Support</t>
  </si>
  <si>
    <t>531</t>
  </si>
  <si>
    <t>532</t>
  </si>
  <si>
    <t>Deposite Correction</t>
  </si>
  <si>
    <t>535</t>
  </si>
  <si>
    <t>Contract Labor</t>
  </si>
  <si>
    <t>548</t>
  </si>
  <si>
    <t>Federal License</t>
  </si>
  <si>
    <t>549</t>
  </si>
  <si>
    <t>From KIA</t>
  </si>
  <si>
    <t>550</t>
  </si>
  <si>
    <t>Insurance</t>
  </si>
  <si>
    <t>551</t>
  </si>
  <si>
    <t>Inactivity Fee</t>
  </si>
  <si>
    <t>553</t>
  </si>
  <si>
    <t>Inspection Fee</t>
  </si>
  <si>
    <t>562</t>
  </si>
  <si>
    <t>KIA Wired In</t>
  </si>
  <si>
    <t>570</t>
  </si>
  <si>
    <t>Line Repair Billing</t>
  </si>
  <si>
    <t>575</t>
  </si>
  <si>
    <t>Loan Payment</t>
  </si>
  <si>
    <t>580</t>
  </si>
  <si>
    <t>Membership dues</t>
  </si>
  <si>
    <t>585</t>
  </si>
  <si>
    <t>Meter Test</t>
  </si>
  <si>
    <t>587</t>
  </si>
  <si>
    <t>Mileage Reimbursement</t>
  </si>
  <si>
    <t>590</t>
  </si>
  <si>
    <t>Misc.</t>
  </si>
  <si>
    <t>595</t>
  </si>
  <si>
    <t>Miscellaneous</t>
  </si>
  <si>
    <t>600</t>
  </si>
  <si>
    <t>Office Supplies</t>
  </si>
  <si>
    <t>605</t>
  </si>
  <si>
    <t>Opening New Account</t>
  </si>
  <si>
    <t>607</t>
  </si>
  <si>
    <t>Payroll Expenses</t>
  </si>
  <si>
    <t>610</t>
  </si>
  <si>
    <t>Water purchases</t>
  </si>
  <si>
    <t>612</t>
  </si>
  <si>
    <t>Pest Control</t>
  </si>
  <si>
    <t>615</t>
  </si>
  <si>
    <t>Electric</t>
  </si>
  <si>
    <t>615.1</t>
  </si>
  <si>
    <t>Electric Purchases</t>
  </si>
  <si>
    <t>616</t>
  </si>
  <si>
    <t>PCS Tax Assessment</t>
  </si>
  <si>
    <t>617</t>
  </si>
  <si>
    <t>SPGE Fee</t>
  </si>
  <si>
    <t>620</t>
  </si>
  <si>
    <t>Postage</t>
  </si>
  <si>
    <t>621</t>
  </si>
  <si>
    <t>Postage Permit #701 Fee</t>
  </si>
  <si>
    <t>625</t>
  </si>
  <si>
    <t>Prof Serv - Billing Clerk</t>
  </si>
  <si>
    <t>630</t>
  </si>
  <si>
    <t>Prof Serv - Maint</t>
  </si>
  <si>
    <t>631</t>
  </si>
  <si>
    <t>Public Offical Bonds</t>
  </si>
  <si>
    <t>632</t>
  </si>
  <si>
    <t>Accounting and Legal</t>
  </si>
  <si>
    <t>633</t>
  </si>
  <si>
    <t>ACH Fee</t>
  </si>
  <si>
    <t>635</t>
  </si>
  <si>
    <t>Radio Read Installation</t>
  </si>
  <si>
    <t>637</t>
  </si>
  <si>
    <t>Rate Change Submittal To PSC</t>
  </si>
  <si>
    <t>638</t>
  </si>
  <si>
    <t>Radio Read Support</t>
  </si>
  <si>
    <t>640</t>
  </si>
  <si>
    <t>641</t>
  </si>
  <si>
    <t>Rent</t>
  </si>
  <si>
    <t>642</t>
  </si>
  <si>
    <t>Refund of Overpayment</t>
  </si>
  <si>
    <t>645</t>
  </si>
  <si>
    <t>Reimbursement</t>
  </si>
  <si>
    <t>655</t>
  </si>
  <si>
    <t>Repairs and Maintenance</t>
  </si>
  <si>
    <t>659.1</t>
  </si>
  <si>
    <t>Encroachment Bond</t>
  </si>
  <si>
    <t>659.2</t>
  </si>
  <si>
    <t>Access Permit Bond</t>
  </si>
  <si>
    <t>660</t>
  </si>
  <si>
    <t>661</t>
  </si>
  <si>
    <t>Returned Checks</t>
  </si>
  <si>
    <t>665</t>
  </si>
  <si>
    <t>Safe Deposit Box Rental</t>
  </si>
  <si>
    <t>675</t>
  </si>
  <si>
    <t>Service Line Installation</t>
  </si>
  <si>
    <t>675.1</t>
  </si>
  <si>
    <t>Travel</t>
  </si>
  <si>
    <t>675.2</t>
  </si>
  <si>
    <t>Service Charge</t>
  </si>
  <si>
    <t>675.3</t>
  </si>
  <si>
    <t>Security System</t>
  </si>
  <si>
    <t>675.4</t>
  </si>
  <si>
    <t>Servicing Fee</t>
  </si>
  <si>
    <t>680</t>
  </si>
  <si>
    <t>Sewer Billing and Collections</t>
  </si>
  <si>
    <t>685</t>
  </si>
  <si>
    <t>Taxes</t>
  </si>
  <si>
    <t>687</t>
  </si>
  <si>
    <t>Tank Cleaning</t>
  </si>
  <si>
    <t>690</t>
  </si>
  <si>
    <t>Utilities and Telephone</t>
  </si>
  <si>
    <t>695</t>
  </si>
  <si>
    <t>Utility Tax</t>
  </si>
  <si>
    <t>700</t>
  </si>
  <si>
    <t>Water Meter Castings</t>
  </si>
  <si>
    <t>705</t>
  </si>
  <si>
    <t>Workmen's Comp Insurance</t>
  </si>
  <si>
    <t>710</t>
  </si>
  <si>
    <t>VISA Credit Card</t>
  </si>
  <si>
    <t>715</t>
  </si>
  <si>
    <t>_B</t>
  </si>
  <si>
    <t>G6</t>
  </si>
  <si>
    <t>NI2</t>
  </si>
  <si>
    <t>G10</t>
  </si>
  <si>
    <t>G1</t>
  </si>
  <si>
    <t>4110</t>
  </si>
  <si>
    <t>Cash &amp; Equivalents</t>
  </si>
  <si>
    <t>4210</t>
  </si>
  <si>
    <t>Receivables</t>
  </si>
  <si>
    <t>4310</t>
  </si>
  <si>
    <t>Inventory</t>
  </si>
  <si>
    <t>4410</t>
  </si>
  <si>
    <t>Prepaid Expenses</t>
  </si>
  <si>
    <t>4510</t>
  </si>
  <si>
    <t>Other Current Assets</t>
  </si>
  <si>
    <t>4610</t>
  </si>
  <si>
    <t>Property &amp; Equipment</t>
  </si>
  <si>
    <t>4710</t>
  </si>
  <si>
    <t>Intangibles &amp; Other Assets</t>
  </si>
  <si>
    <t>5110</t>
  </si>
  <si>
    <t>Payables</t>
  </si>
  <si>
    <t>5210</t>
  </si>
  <si>
    <t>Accrued Expenses</t>
  </si>
  <si>
    <t>5310</t>
  </si>
  <si>
    <t>Long-Term Debt</t>
  </si>
  <si>
    <t>5410</t>
  </si>
  <si>
    <t>Deferred Taxes</t>
  </si>
  <si>
    <t>6110</t>
  </si>
  <si>
    <t>Equity</t>
  </si>
  <si>
    <t>7110</t>
  </si>
  <si>
    <t>Income</t>
  </si>
  <si>
    <t>7210</t>
  </si>
  <si>
    <t>Cost of Sales</t>
  </si>
  <si>
    <t>7310</t>
  </si>
  <si>
    <t>Operating Expenses</t>
  </si>
  <si>
    <t>7410</t>
  </si>
  <si>
    <t>Depreciation &amp; Amortization Expense</t>
  </si>
  <si>
    <t>7510</t>
  </si>
  <si>
    <t>Other Income &amp; Expenses</t>
  </si>
  <si>
    <t>7610</t>
  </si>
  <si>
    <t>Income Tax Expense</t>
  </si>
  <si>
    <t>8110</t>
  </si>
  <si>
    <t>Tax Return Accounts</t>
  </si>
  <si>
    <t>G2</t>
  </si>
  <si>
    <t>4110|4111</t>
  </si>
  <si>
    <t>Cash</t>
  </si>
  <si>
    <t>4110|4115</t>
  </si>
  <si>
    <t>Investments</t>
  </si>
  <si>
    <t>4110|4113</t>
  </si>
  <si>
    <t>Restricted Cash</t>
  </si>
  <si>
    <t>4210|4211</t>
  </si>
  <si>
    <t>Trade Notes &amp; A/R</t>
  </si>
  <si>
    <t>4210|4212</t>
  </si>
  <si>
    <t>Allowance for Bad Debts</t>
  </si>
  <si>
    <t>4210|4213</t>
  </si>
  <si>
    <t>Other Receivables</t>
  </si>
  <si>
    <t>4310|4311</t>
  </si>
  <si>
    <t>Raw Materials</t>
  </si>
  <si>
    <t>4310|4312</t>
  </si>
  <si>
    <t>Work in Progress</t>
  </si>
  <si>
    <t>4310|4313</t>
  </si>
  <si>
    <t>Finished Goods</t>
  </si>
  <si>
    <t>4410|4411</t>
  </si>
  <si>
    <t>4510|4511</t>
  </si>
  <si>
    <t>4610|4614</t>
  </si>
  <si>
    <t>Computers &amp; Equipment</t>
  </si>
  <si>
    <t>4610|4615</t>
  </si>
  <si>
    <t>Furniture &amp; Fixtures</t>
  </si>
  <si>
    <t>4610|4616</t>
  </si>
  <si>
    <t>Autos &amp; Trucks</t>
  </si>
  <si>
    <t>4610|4617</t>
  </si>
  <si>
    <t>Leasehold Improvements</t>
  </si>
  <si>
    <t>4610|4618</t>
  </si>
  <si>
    <t>Buildings</t>
  </si>
  <si>
    <t>4610|4619</t>
  </si>
  <si>
    <t>Other Depreciable Property</t>
  </si>
  <si>
    <t>4610|4640</t>
  </si>
  <si>
    <t>4610|4660</t>
  </si>
  <si>
    <t>4710|4711</t>
  </si>
  <si>
    <t>Goodwill</t>
  </si>
  <si>
    <t>4710|4712</t>
  </si>
  <si>
    <t>Organization Costs</t>
  </si>
  <si>
    <t>4710|4713</t>
  </si>
  <si>
    <t>Patents</t>
  </si>
  <si>
    <t>4710|4714</t>
  </si>
  <si>
    <t>Trademarks</t>
  </si>
  <si>
    <t>4710|4715</t>
  </si>
  <si>
    <t>Other Intangible Assets</t>
  </si>
  <si>
    <t>4710|4730</t>
  </si>
  <si>
    <t>Accumulated Amortization</t>
  </si>
  <si>
    <t>4710|4750</t>
  </si>
  <si>
    <t>Other Assets</t>
  </si>
  <si>
    <t>5110|5111</t>
  </si>
  <si>
    <t>5110|5112</t>
  </si>
  <si>
    <t>ST Notes Payable</t>
  </si>
  <si>
    <t>5210|5211</t>
  </si>
  <si>
    <t>5310|5311</t>
  </si>
  <si>
    <t>Notes Payable - Noncurrent</t>
  </si>
  <si>
    <t>5310|5315</t>
  </si>
  <si>
    <t>Fund C Loan Payable</t>
  </si>
  <si>
    <t>5310|5320</t>
  </si>
  <si>
    <t>5410|5411</t>
  </si>
  <si>
    <t>6110|6111</t>
  </si>
  <si>
    <t>Common Stock</t>
  </si>
  <si>
    <t>6110|6112</t>
  </si>
  <si>
    <t>Additional Paid-in Capital</t>
  </si>
  <si>
    <t>6110|6113</t>
  </si>
  <si>
    <t>Retained Earnings</t>
  </si>
  <si>
    <t>6110|6114</t>
  </si>
  <si>
    <t>Restricted For Debt Retirement</t>
  </si>
  <si>
    <t>6110|6115</t>
  </si>
  <si>
    <t>Restricted for Construction</t>
  </si>
  <si>
    <t>7110|7120</t>
  </si>
  <si>
    <t>7110|7130</t>
  </si>
  <si>
    <t>Miscellaneous Income</t>
  </si>
  <si>
    <t>7110|7140</t>
  </si>
  <si>
    <t>7110|7150</t>
  </si>
  <si>
    <t>Contributions from Customers</t>
  </si>
  <si>
    <t>7110|7160</t>
  </si>
  <si>
    <t>7210|7220</t>
  </si>
  <si>
    <t>COS - Purchases</t>
  </si>
  <si>
    <t>7210|7230</t>
  </si>
  <si>
    <t>COS - Labor</t>
  </si>
  <si>
    <t>7210|7240</t>
  </si>
  <si>
    <t>COS - Other Costs</t>
  </si>
  <si>
    <t>7310|7312</t>
  </si>
  <si>
    <t>Purchased Water</t>
  </si>
  <si>
    <t>7310|7314</t>
  </si>
  <si>
    <t>Purchased Power</t>
  </si>
  <si>
    <t>7310|7316</t>
  </si>
  <si>
    <t>Contractual Services</t>
  </si>
  <si>
    <t>7310|7318</t>
  </si>
  <si>
    <t>Advertising</t>
  </si>
  <si>
    <t>7310|7320</t>
  </si>
  <si>
    <t>Salaries and Wages</t>
  </si>
  <si>
    <t>7310|7322</t>
  </si>
  <si>
    <t>7310|7325</t>
  </si>
  <si>
    <t>7310|7327</t>
  </si>
  <si>
    <t>7310|7330</t>
  </si>
  <si>
    <t>7310|7332</t>
  </si>
  <si>
    <t>Office Expense</t>
  </si>
  <si>
    <t>7310|7333</t>
  </si>
  <si>
    <t>7310|7335</t>
  </si>
  <si>
    <t>Legal and Professional</t>
  </si>
  <si>
    <t>7310|7339</t>
  </si>
  <si>
    <t>7310|7341</t>
  </si>
  <si>
    <t>Rent Expense</t>
  </si>
  <si>
    <t>7310|7360</t>
  </si>
  <si>
    <t>Selling Expenses</t>
  </si>
  <si>
    <t>7310|7390</t>
  </si>
  <si>
    <t>Other Operating Expenses</t>
  </si>
  <si>
    <t>7310|7395</t>
  </si>
  <si>
    <t>Bad Debts</t>
  </si>
  <si>
    <t>7310|7342</t>
  </si>
  <si>
    <t>7310|7344</t>
  </si>
  <si>
    <t>7310|7420</t>
  </si>
  <si>
    <t>Depreciation Expense</t>
  </si>
  <si>
    <t>7310|7340</t>
  </si>
  <si>
    <t>7410|7430</t>
  </si>
  <si>
    <t>Amortization Expense</t>
  </si>
  <si>
    <t>7510|7511</t>
  </si>
  <si>
    <t>7510|7512</t>
  </si>
  <si>
    <t>7510|7520</t>
  </si>
  <si>
    <t>7510|7521</t>
  </si>
  <si>
    <t>7610|7620</t>
  </si>
  <si>
    <t>Federal Income Tax</t>
  </si>
  <si>
    <t>7610|7630</t>
  </si>
  <si>
    <t>State Income Tax</t>
  </si>
  <si>
    <t>Trailers</t>
  </si>
  <si>
    <t>$ Var</t>
  </si>
  <si>
    <t>% Var</t>
  </si>
  <si>
    <t>716</t>
  </si>
  <si>
    <t>Reconciliation Discrepancies</t>
  </si>
  <si>
    <t>ID-6</t>
  </si>
  <si>
    <t>UQ-6</t>
  </si>
  <si>
    <t>UNADJ</t>
  </si>
  <si>
    <t>JE Ref #</t>
  </si>
  <si>
    <t>RJE</t>
  </si>
  <si>
    <t>PMWD22 - Peaks Mill Water District</t>
  </si>
  <si>
    <t>350</t>
  </si>
  <si>
    <t>Remote Meter Reading Technology</t>
  </si>
  <si>
    <t>360</t>
  </si>
  <si>
    <t>SCADA Upgrade</t>
  </si>
  <si>
    <t>370</t>
  </si>
  <si>
    <t>Computer &amp; Technology</t>
  </si>
  <si>
    <t>380</t>
  </si>
  <si>
    <t>Utility Truck</t>
  </si>
  <si>
    <t>720</t>
  </si>
  <si>
    <t>Auto and Truck Expenses</t>
  </si>
  <si>
    <t>725</t>
  </si>
  <si>
    <t>730</t>
  </si>
  <si>
    <t>Principal</t>
  </si>
  <si>
    <t>735</t>
  </si>
  <si>
    <t>Clothing</t>
  </si>
  <si>
    <t>G4</t>
  </si>
  <si>
    <t>RJE - 1</t>
  </si>
  <si>
    <t>RJE - 2</t>
  </si>
  <si>
    <t>RJE - 3</t>
  </si>
  <si>
    <t>RJE - 4</t>
  </si>
  <si>
    <t>RJE - 5</t>
  </si>
  <si>
    <t>RJE - 6</t>
  </si>
  <si>
    <t>629</t>
  </si>
  <si>
    <t>Professional Services O&amp;M Jeff Lee</t>
  </si>
  <si>
    <t>RJE - 7</t>
  </si>
  <si>
    <t>RJE - 8</t>
  </si>
  <si>
    <t>RJE - 9</t>
  </si>
  <si>
    <t>RJE - 10</t>
  </si>
  <si>
    <t>RJE - 11</t>
  </si>
  <si>
    <t>RJE - 12</t>
  </si>
  <si>
    <t>RJE - 13</t>
  </si>
  <si>
    <t>RJE - 14</t>
  </si>
  <si>
    <t>RJE - 15</t>
  </si>
  <si>
    <t>RJE - 16</t>
  </si>
  <si>
    <t>Supplies and Materials for Inventory</t>
  </si>
  <si>
    <t>626</t>
  </si>
  <si>
    <t>Prof Serv - Staff</t>
  </si>
  <si>
    <t>RJE - 17</t>
  </si>
  <si>
    <t>RJE - 18</t>
  </si>
  <si>
    <t>RJE - 19</t>
  </si>
  <si>
    <t>144</t>
  </si>
  <si>
    <t>RJE - 20</t>
  </si>
  <si>
    <t>Metered Water Revenue</t>
  </si>
  <si>
    <t>Miscellaneous Service Revenue</t>
  </si>
  <si>
    <t>Proceeds from Capital Contributions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</si>
</sst>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%_);[Red]_(* \(#,##0.00%\);_(0.00%_);@"/>
    <numFmt numFmtId="165" formatCode="m/d/yy;@"/>
    <numFmt numFmtId="166" formatCode="mm/dd/yyyy"/>
  </numFmts>
  <fonts count="34" x14ac:knownFonts="1">
    <font>
      <sz val="11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b/>
      <sz val="10"/>
      <color indexed="12"/>
      <name val="Arial"/>
      <family val="2"/>
    </font>
    <font>
      <sz val="10"/>
      <name val="Arial"/>
      <family val="2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9"/>
      <name val="Arial"/>
      <family val="2"/>
    </font>
    <font>
      <b/>
      <sz val="9"/>
      <color indexed="18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b/>
      <sz val="10"/>
      <color theme="0"/>
      <name val="Arial"/>
      <family val="2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0"/>
      <color indexed="63"/>
      <name val="Arial"/>
      <family val="2"/>
    </font>
    <font>
      <b/>
      <i/>
      <sz val="10"/>
      <color indexed="63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18"/>
        <bgColor indexed="64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99CCFF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indexed="22"/>
        <bgColor indexed="64"/>
      </patternFill>
    </fill>
    <fill>
      <patternFill patternType="solid">
        <fgColor theme="1" tint="0.24994659260841701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71">
    <xf numFmtId="0" fontId="0" fillId="0" borderId="0"/>
    <xf numFmtId="0" fontId="7" fillId="13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5" fillId="3" borderId="0" applyNumberFormat="0" applyBorder="0" applyAlignment="0" applyProtection="0"/>
    <xf numFmtId="0" fontId="7" fillId="1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5" fillId="6" borderId="0" applyNumberFormat="0" applyBorder="0" applyAlignment="0" applyProtection="0"/>
    <xf numFmtId="0" fontId="7" fillId="15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5" fillId="5" borderId="0" applyNumberFormat="0" applyBorder="0" applyAlignment="0" applyProtection="0"/>
    <xf numFmtId="0" fontId="7" fillId="16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5" fillId="5" borderId="0" applyNumberFormat="0" applyBorder="0" applyAlignment="0" applyProtection="0"/>
    <xf numFmtId="0" fontId="7" fillId="17" borderId="0" applyNumberFormat="0" applyBorder="0" applyAlignment="0" applyProtection="0"/>
    <xf numFmtId="0" fontId="6" fillId="8" borderId="0" applyNumberFormat="0" applyBorder="0" applyAlignment="0" applyProtection="0"/>
    <xf numFmtId="0" fontId="6" fillId="2" borderId="0" applyNumberFormat="0" applyBorder="0" applyAlignment="0" applyProtection="0"/>
    <xf numFmtId="0" fontId="5" fillId="3" borderId="0" applyNumberFormat="0" applyBorder="0" applyAlignment="0" applyProtection="0"/>
    <xf numFmtId="0" fontId="7" fillId="18" borderId="0" applyNumberFormat="0" applyBorder="0" applyAlignment="0" applyProtection="0"/>
    <xf numFmtId="0" fontId="6" fillId="4" borderId="0" applyNumberFormat="0" applyBorder="0" applyAlignment="0" applyProtection="0"/>
    <xf numFmtId="0" fontId="6" fillId="9" borderId="0" applyNumberFormat="0" applyBorder="0" applyAlignment="0" applyProtection="0"/>
    <xf numFmtId="0" fontId="5" fillId="9" borderId="0" applyNumberFormat="0" applyBorder="0" applyAlignment="0" applyProtection="0"/>
    <xf numFmtId="0" fontId="10" fillId="20" borderId="0" applyNumberFormat="0" applyBorder="0" applyAlignment="0" applyProtection="0"/>
    <xf numFmtId="0" fontId="11" fillId="21" borderId="3" applyNumberFormat="0" applyAlignment="0" applyProtection="0"/>
    <xf numFmtId="0" fontId="12" fillId="22" borderId="4" applyNumberForma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3" fillId="25" borderId="0" applyNumberFormat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26" borderId="3" applyNumberFormat="0" applyAlignment="0" applyProtection="0"/>
    <xf numFmtId="0" fontId="23" fillId="0" borderId="10" applyNumberFormat="0" applyFill="0" applyAlignment="0" applyProtection="0"/>
    <xf numFmtId="0" fontId="24" fillId="29" borderId="0" applyNumberFormat="0" applyBorder="0" applyAlignment="0" applyProtection="0"/>
    <xf numFmtId="0" fontId="25" fillId="30" borderId="11" applyNumberFormat="0" applyFont="0" applyAlignment="0" applyProtection="0"/>
    <xf numFmtId="0" fontId="26" fillId="21" borderId="12" applyNumberFormat="0" applyAlignment="0" applyProtection="0"/>
    <xf numFmtId="0" fontId="3" fillId="0" borderId="0" applyNumberFormat="0" applyFill="0" applyBorder="0" applyAlignment="0" applyProtection="0"/>
    <xf numFmtId="0" fontId="30" fillId="0" borderId="13" applyNumberFormat="0" applyFill="0" applyAlignment="0" applyProtection="0"/>
    <xf numFmtId="0" fontId="31" fillId="0" borderId="0" applyNumberFormat="0" applyFill="0" applyBorder="0" applyAlignment="0" applyProtection="0"/>
    <xf numFmtId="40" fontId="2" fillId="0" borderId="1">
      <alignment horizontal="right"/>
    </xf>
    <xf numFmtId="0" fontId="8" fillId="0" borderId="0">
      <alignment horizontal="left"/>
    </xf>
    <xf numFmtId="49" fontId="9" fillId="0" borderId="0"/>
    <xf numFmtId="0" fontId="8" fillId="0" borderId="0">
      <alignment horizontal="left"/>
    </xf>
    <xf numFmtId="164" fontId="2" fillId="0" borderId="1">
      <alignment horizontal="right"/>
    </xf>
    <xf numFmtId="49" fontId="2" fillId="0" borderId="0">
      <alignment horizontal="right"/>
    </xf>
    <xf numFmtId="40" fontId="9" fillId="0" borderId="0">
      <alignment horizontal="right"/>
    </xf>
    <xf numFmtId="49" fontId="9" fillId="0" borderId="0">
      <alignment horizontal="left"/>
    </xf>
    <xf numFmtId="40" fontId="9" fillId="0" borderId="0"/>
    <xf numFmtId="49" fontId="9" fillId="0" borderId="0">
      <alignment horizontal="left"/>
    </xf>
    <xf numFmtId="164" fontId="9" fillId="0" borderId="0">
      <alignment horizontal="right"/>
    </xf>
    <xf numFmtId="49" fontId="9" fillId="0" borderId="0"/>
    <xf numFmtId="49" fontId="1" fillId="19" borderId="0">
      <alignment horizontal="right" vertical="center"/>
    </xf>
    <xf numFmtId="49" fontId="1" fillId="19" borderId="0">
      <alignment horizontal="left" vertical="center"/>
    </xf>
    <xf numFmtId="49" fontId="1" fillId="19" borderId="0">
      <alignment horizontal="center" vertical="center"/>
    </xf>
    <xf numFmtId="49" fontId="1" fillId="19" borderId="0">
      <alignment horizontal="center" vertical="center"/>
    </xf>
    <xf numFmtId="49" fontId="1" fillId="19" borderId="0">
      <alignment horizontal="right" vertical="center"/>
    </xf>
    <xf numFmtId="40" fontId="1" fillId="19" borderId="0">
      <alignment horizontal="right"/>
    </xf>
    <xf numFmtId="49" fontId="1" fillId="19" borderId="0">
      <alignment horizontal="center" vertical="center"/>
    </xf>
    <xf numFmtId="40" fontId="9" fillId="0" borderId="0"/>
    <xf numFmtId="0" fontId="9" fillId="0" borderId="0">
      <alignment horizontal="left"/>
    </xf>
    <xf numFmtId="49" fontId="9" fillId="0" borderId="0"/>
    <xf numFmtId="49" fontId="9" fillId="0" borderId="0">
      <alignment horizontal="center" vertical="center"/>
    </xf>
    <xf numFmtId="164" fontId="9" fillId="0" borderId="0">
      <alignment horizontal="right"/>
    </xf>
    <xf numFmtId="49" fontId="9" fillId="0" borderId="0"/>
    <xf numFmtId="49" fontId="1" fillId="19" borderId="0">
      <alignment horizontal="center" vertical="center"/>
    </xf>
    <xf numFmtId="49" fontId="1" fillId="19" borderId="0">
      <alignment horizontal="center" vertical="center"/>
    </xf>
    <xf numFmtId="164" fontId="1" fillId="19" borderId="0">
      <alignment horizontal="center" vertical="center"/>
    </xf>
    <xf numFmtId="49" fontId="1" fillId="19" borderId="0">
      <alignment horizontal="right"/>
    </xf>
    <xf numFmtId="40" fontId="2" fillId="0" borderId="2">
      <alignment horizontal="right"/>
    </xf>
    <xf numFmtId="0" fontId="8" fillId="0" borderId="0">
      <alignment horizontal="left"/>
    </xf>
    <xf numFmtId="49" fontId="9" fillId="0" borderId="0"/>
    <xf numFmtId="0" fontId="8" fillId="0" borderId="0">
      <alignment horizontal="left"/>
    </xf>
    <xf numFmtId="164" fontId="2" fillId="0" borderId="2">
      <alignment horizontal="right"/>
    </xf>
    <xf numFmtId="49" fontId="2" fillId="0" borderId="0">
      <alignment horizontal="right"/>
    </xf>
    <xf numFmtId="49" fontId="9" fillId="0" borderId="0"/>
    <xf numFmtId="49" fontId="9" fillId="0" borderId="0"/>
    <xf numFmtId="40" fontId="2" fillId="0" borderId="5">
      <alignment horizontal="right"/>
    </xf>
    <xf numFmtId="49" fontId="2" fillId="0" borderId="0">
      <alignment horizontal="left"/>
    </xf>
    <xf numFmtId="49" fontId="9" fillId="0" borderId="0"/>
    <xf numFmtId="49" fontId="2" fillId="0" borderId="0">
      <alignment horizontal="left"/>
    </xf>
    <xf numFmtId="164" fontId="2" fillId="0" borderId="5">
      <alignment horizontal="right"/>
    </xf>
    <xf numFmtId="49" fontId="2" fillId="0" borderId="0">
      <alignment horizontal="right"/>
    </xf>
    <xf numFmtId="49" fontId="1" fillId="19" borderId="0">
      <alignment horizontal="center" vertical="center"/>
    </xf>
    <xf numFmtId="49" fontId="1" fillId="19" borderId="0">
      <alignment horizontal="center" vertical="center"/>
    </xf>
    <xf numFmtId="49" fontId="1" fillId="19" borderId="0">
      <alignment horizontal="center" vertical="center"/>
    </xf>
    <xf numFmtId="49" fontId="1" fillId="19" borderId="0">
      <alignment horizontal="center" vertical="center"/>
    </xf>
    <xf numFmtId="49" fontId="1" fillId="19" borderId="0">
      <alignment horizontal="center" vertical="center"/>
    </xf>
    <xf numFmtId="49" fontId="1" fillId="19" borderId="0">
      <alignment horizontal="center" vertical="center"/>
    </xf>
    <xf numFmtId="49" fontId="1" fillId="19" borderId="0">
      <alignment horizontal="center" vertical="center"/>
    </xf>
    <xf numFmtId="49" fontId="1" fillId="19" borderId="0">
      <alignment horizontal="center" vertical="center"/>
    </xf>
    <xf numFmtId="49" fontId="1" fillId="19" borderId="0">
      <alignment horizontal="center" vertical="center"/>
    </xf>
    <xf numFmtId="49" fontId="9" fillId="0" borderId="0"/>
    <xf numFmtId="49" fontId="9" fillId="0" borderId="0"/>
    <xf numFmtId="49" fontId="9" fillId="0" borderId="0"/>
    <xf numFmtId="49" fontId="9" fillId="0" borderId="0"/>
    <xf numFmtId="49" fontId="9" fillId="0" borderId="0"/>
    <xf numFmtId="49" fontId="9" fillId="0" borderId="0"/>
    <xf numFmtId="0" fontId="2" fillId="23" borderId="0">
      <alignment horizontal="center" vertical="center"/>
    </xf>
    <xf numFmtId="49" fontId="9" fillId="23" borderId="0">
      <alignment horizontal="left" vertical="center"/>
    </xf>
    <xf numFmtId="49" fontId="2" fillId="23" borderId="0">
      <alignment horizontal="center" vertical="center"/>
    </xf>
    <xf numFmtId="0" fontId="2" fillId="24" borderId="0">
      <alignment horizontal="left"/>
    </xf>
    <xf numFmtId="49" fontId="9" fillId="0" borderId="0"/>
    <xf numFmtId="0" fontId="2" fillId="24" borderId="0">
      <alignment horizontal="left"/>
    </xf>
    <xf numFmtId="40" fontId="2" fillId="0" borderId="0">
      <alignment horizontal="right"/>
    </xf>
    <xf numFmtId="49" fontId="1" fillId="19" borderId="0"/>
    <xf numFmtId="49" fontId="1" fillId="19" borderId="0"/>
    <xf numFmtId="49" fontId="9" fillId="0" borderId="0"/>
    <xf numFmtId="0" fontId="18" fillId="27" borderId="0" applyFont="0" applyFill="0">
      <alignment horizontal="left" vertical="top" wrapText="1"/>
    </xf>
    <xf numFmtId="40" fontId="18" fillId="0" borderId="0"/>
    <xf numFmtId="40" fontId="18" fillId="0" borderId="0"/>
    <xf numFmtId="0" fontId="18" fillId="0" borderId="0">
      <alignment horizontal="left"/>
    </xf>
    <xf numFmtId="0" fontId="18" fillId="0" borderId="0">
      <alignment horizontal="center"/>
    </xf>
    <xf numFmtId="0" fontId="19" fillId="0" borderId="0">
      <alignment horizontal="center"/>
    </xf>
    <xf numFmtId="0" fontId="20" fillId="19" borderId="0">
      <alignment horizontal="left"/>
    </xf>
    <xf numFmtId="0" fontId="20" fillId="19" borderId="0">
      <alignment horizontal="left"/>
    </xf>
    <xf numFmtId="0" fontId="19" fillId="0" borderId="0">
      <alignment horizontal="center"/>
    </xf>
    <xf numFmtId="40" fontId="21" fillId="0" borderId="9"/>
    <xf numFmtId="40" fontId="21" fillId="0" borderId="9"/>
    <xf numFmtId="0" fontId="21" fillId="0" borderId="0"/>
    <xf numFmtId="0" fontId="21" fillId="0" borderId="0"/>
    <xf numFmtId="0" fontId="19" fillId="0" borderId="0">
      <alignment horizontal="center"/>
    </xf>
    <xf numFmtId="0" fontId="22" fillId="28" borderId="0">
      <alignment horizontal="left"/>
    </xf>
    <xf numFmtId="0" fontId="22" fillId="28" borderId="0">
      <alignment horizontal="left"/>
    </xf>
    <xf numFmtId="40" fontId="2" fillId="0" borderId="0">
      <alignment horizontal="right"/>
    </xf>
    <xf numFmtId="0" fontId="8" fillId="0" borderId="0">
      <alignment horizontal="left"/>
    </xf>
    <xf numFmtId="49" fontId="9" fillId="0" borderId="0"/>
    <xf numFmtId="0" fontId="8" fillId="0" borderId="0">
      <alignment horizontal="left"/>
    </xf>
    <xf numFmtId="164" fontId="2" fillId="0" borderId="0">
      <alignment horizontal="right"/>
    </xf>
    <xf numFmtId="49" fontId="2" fillId="0" borderId="0" applyBorder="0">
      <alignment horizontal="right"/>
    </xf>
    <xf numFmtId="0" fontId="9" fillId="0" borderId="0"/>
    <xf numFmtId="49" fontId="27" fillId="27" borderId="0">
      <alignment horizontal="left"/>
    </xf>
    <xf numFmtId="49" fontId="27" fillId="27" borderId="0">
      <alignment horizontal="left"/>
    </xf>
    <xf numFmtId="0" fontId="28" fillId="27" borderId="0">
      <alignment horizontal="left"/>
    </xf>
    <xf numFmtId="165" fontId="28" fillId="27" borderId="0">
      <alignment horizontal="left"/>
    </xf>
    <xf numFmtId="40" fontId="2" fillId="0" borderId="0">
      <alignment horizontal="right"/>
    </xf>
    <xf numFmtId="49" fontId="29" fillId="27" borderId="0">
      <alignment horizontal="left"/>
    </xf>
    <xf numFmtId="49" fontId="29" fillId="27" borderId="0">
      <alignment horizontal="left"/>
    </xf>
    <xf numFmtId="49" fontId="9" fillId="0" borderId="0"/>
    <xf numFmtId="40" fontId="2" fillId="0" borderId="5">
      <alignment horizontal="right"/>
    </xf>
    <xf numFmtId="49" fontId="2" fillId="0" borderId="0">
      <alignment horizontal="left"/>
    </xf>
    <xf numFmtId="49" fontId="9" fillId="0" borderId="0"/>
    <xf numFmtId="49" fontId="2" fillId="0" borderId="0">
      <alignment horizontal="left"/>
    </xf>
    <xf numFmtId="164" fontId="2" fillId="0" borderId="5">
      <alignment horizontal="right"/>
    </xf>
    <xf numFmtId="49" fontId="2" fillId="0" borderId="0">
      <alignment horizontal="right"/>
    </xf>
    <xf numFmtId="40" fontId="2" fillId="0" borderId="5">
      <alignment horizontal="right"/>
    </xf>
    <xf numFmtId="0" fontId="2" fillId="24" borderId="0">
      <alignment horizontal="left"/>
    </xf>
    <xf numFmtId="49" fontId="9" fillId="0" borderId="0"/>
    <xf numFmtId="0" fontId="2" fillId="24" borderId="0">
      <alignment horizontal="left"/>
    </xf>
    <xf numFmtId="164" fontId="2" fillId="0" borderId="5">
      <alignment horizontal="right"/>
    </xf>
    <xf numFmtId="49" fontId="2" fillId="0" borderId="0">
      <alignment horizontal="right"/>
    </xf>
    <xf numFmtId="0" fontId="21" fillId="0" borderId="0"/>
    <xf numFmtId="40" fontId="18" fillId="0" borderId="9"/>
    <xf numFmtId="40" fontId="18" fillId="0" borderId="9"/>
    <xf numFmtId="0" fontId="18" fillId="0" borderId="0"/>
    <xf numFmtId="0" fontId="18" fillId="0" borderId="0"/>
    <xf numFmtId="40" fontId="18" fillId="0" borderId="0"/>
    <xf numFmtId="166" fontId="18" fillId="0" borderId="0"/>
    <xf numFmtId="40" fontId="18" fillId="0" borderId="0"/>
    <xf numFmtId="0" fontId="18" fillId="0" borderId="0"/>
    <xf numFmtId="0" fontId="18" fillId="0" borderId="0"/>
    <xf numFmtId="40" fontId="2" fillId="0" borderId="9">
      <alignment horizontal="right"/>
    </xf>
    <xf numFmtId="49" fontId="2" fillId="0" borderId="0">
      <alignment horizontal="left"/>
    </xf>
    <xf numFmtId="49" fontId="9" fillId="0" borderId="0"/>
    <xf numFmtId="49" fontId="2" fillId="0" borderId="0">
      <alignment horizontal="left"/>
    </xf>
    <xf numFmtId="164" fontId="2" fillId="0" borderId="9">
      <alignment horizontal="right"/>
    </xf>
    <xf numFmtId="49" fontId="2" fillId="0" borderId="0">
      <alignment horizontal="right"/>
    </xf>
  </cellStyleXfs>
  <cellXfs count="23">
    <xf numFmtId="0" fontId="0" fillId="0" borderId="0" xfId="0"/>
    <xf numFmtId="0" fontId="32" fillId="0" borderId="0" xfId="0" applyFont="1"/>
    <xf numFmtId="0" fontId="27" fillId="27" borderId="0" xfId="0" applyFont="1" applyFill="1" applyAlignment="1">
      <alignment horizontal="left"/>
    </xf>
    <xf numFmtId="0" fontId="28" fillId="27" borderId="0" xfId="0" applyFont="1" applyFill="1" applyAlignment="1">
      <alignment horizontal="left"/>
    </xf>
    <xf numFmtId="14" fontId="28" fillId="27" borderId="0" xfId="0" applyNumberFormat="1" applyFont="1" applyFill="1" applyAlignment="1">
      <alignment horizontal="left"/>
    </xf>
    <xf numFmtId="0" fontId="1" fillId="19" borderId="0" xfId="0" applyFont="1" applyFill="1" applyAlignment="1">
      <alignment horizontal="center" vertical="center"/>
    </xf>
    <xf numFmtId="49" fontId="32" fillId="0" borderId="0" xfId="0" applyNumberFormat="1" applyFont="1" applyAlignment="1">
      <alignment horizontal="center"/>
    </xf>
    <xf numFmtId="49" fontId="32" fillId="0" borderId="0" xfId="0" applyNumberFormat="1" applyFont="1" applyAlignment="1">
      <alignment horizontal="left"/>
    </xf>
    <xf numFmtId="49" fontId="1" fillId="19" borderId="0" xfId="0" applyNumberFormat="1" applyFont="1" applyFill="1" applyAlignment="1">
      <alignment horizontal="center"/>
    </xf>
    <xf numFmtId="49" fontId="1" fillId="19" borderId="0" xfId="0" applyNumberFormat="1" applyFont="1" applyFill="1" applyAlignment="1">
      <alignment horizontal="left"/>
    </xf>
    <xf numFmtId="49" fontId="1" fillId="19" borderId="0" xfId="0" applyNumberFormat="1" applyFont="1" applyFill="1" applyAlignment="1">
      <alignment horizontal="center" vertical="center"/>
    </xf>
    <xf numFmtId="14" fontId="1" fillId="19" borderId="0" xfId="0" applyNumberFormat="1" applyFont="1" applyFill="1" applyAlignment="1">
      <alignment horizontal="center" vertical="center"/>
    </xf>
    <xf numFmtId="40" fontId="32" fillId="0" borderId="0" xfId="0" applyNumberFormat="1" applyFont="1" applyAlignment="1">
      <alignment horizontal="right"/>
    </xf>
    <xf numFmtId="40" fontId="1" fillId="19" borderId="0" xfId="0" applyNumberFormat="1" applyFont="1" applyFill="1" applyAlignment="1">
      <alignment horizontal="right"/>
    </xf>
    <xf numFmtId="164" fontId="32" fillId="0" borderId="0" xfId="0" applyNumberFormat="1" applyFont="1" applyAlignment="1">
      <alignment horizontal="right"/>
    </xf>
    <xf numFmtId="164" fontId="1" fillId="19" borderId="0" xfId="0" applyNumberFormat="1" applyFont="1" applyFill="1" applyAlignment="1">
      <alignment horizontal="right"/>
    </xf>
    <xf numFmtId="49" fontId="32" fillId="0" borderId="0" xfId="0" applyNumberFormat="1" applyFont="1"/>
    <xf numFmtId="40" fontId="32" fillId="0" borderId="0" xfId="0" applyNumberFormat="1" applyFont="1"/>
    <xf numFmtId="0" fontId="1" fillId="19" borderId="0" xfId="0" applyFont="1" applyFill="1"/>
    <xf numFmtId="49" fontId="1" fillId="19" borderId="0" xfId="0" applyNumberFormat="1" applyFont="1" applyFill="1"/>
    <xf numFmtId="40" fontId="1" fillId="19" borderId="0" xfId="0" applyNumberFormat="1" applyFont="1" applyFill="1"/>
    <xf numFmtId="40" fontId="1" fillId="0" borderId="0" xfId="0" applyNumberFormat="1" applyFont="1" applyFill="1" applyAlignment="1">
      <alignment horizontal="right"/>
    </xf>
    <xf numFmtId="0" fontId="33" fillId="0" borderId="0" xfId="0" applyFont="1" applyAlignment="1">
      <alignment horizontal="right" wrapText="1"/>
    </xf>
  </cellXfs>
  <cellStyles count="171">
    <cellStyle name="Accent1" xfId="1" builtinId="29" customBuiltin="1"/>
    <cellStyle name="Accent1 - 20%" xfId="2" xr:uid="{00000000-0005-0000-0000-000001000000}"/>
    <cellStyle name="Accent1 - 40%" xfId="3" xr:uid="{00000000-0005-0000-0000-000002000000}"/>
    <cellStyle name="Accent1 - 60%" xfId="4" xr:uid="{00000000-0005-0000-0000-000003000000}"/>
    <cellStyle name="Accent2" xfId="5" builtinId="33" customBuiltin="1"/>
    <cellStyle name="Accent2 - 20%" xfId="6" xr:uid="{00000000-0005-0000-0000-000005000000}"/>
    <cellStyle name="Accent2 - 40%" xfId="7" xr:uid="{00000000-0005-0000-0000-000006000000}"/>
    <cellStyle name="Accent2 - 60%" xfId="8" xr:uid="{00000000-0005-0000-0000-000007000000}"/>
    <cellStyle name="Accent3" xfId="9" builtinId="37" customBuiltin="1"/>
    <cellStyle name="Accent3 - 20%" xfId="10" xr:uid="{00000000-0005-0000-0000-000009000000}"/>
    <cellStyle name="Accent3 - 40%" xfId="11" xr:uid="{00000000-0005-0000-0000-00000A000000}"/>
    <cellStyle name="Accent3 - 60%" xfId="12" xr:uid="{00000000-0005-0000-0000-00000B000000}"/>
    <cellStyle name="Accent4" xfId="13" builtinId="41" customBuiltin="1"/>
    <cellStyle name="Accent4 - 20%" xfId="14" xr:uid="{00000000-0005-0000-0000-00000D000000}"/>
    <cellStyle name="Accent4 - 40%" xfId="15" xr:uid="{00000000-0005-0000-0000-00000E000000}"/>
    <cellStyle name="Accent4 - 60%" xfId="16" xr:uid="{00000000-0005-0000-0000-00000F000000}"/>
    <cellStyle name="Accent5" xfId="17" builtinId="45" customBuiltin="1"/>
    <cellStyle name="Accent5 - 20%" xfId="18" xr:uid="{00000000-0005-0000-0000-000011000000}"/>
    <cellStyle name="Accent5 - 40%" xfId="19" xr:uid="{00000000-0005-0000-0000-000012000000}"/>
    <cellStyle name="Accent5 - 60%" xfId="20" xr:uid="{00000000-0005-0000-0000-000013000000}"/>
    <cellStyle name="Accent6" xfId="21" builtinId="49" customBuiltin="1"/>
    <cellStyle name="Accent6 - 20%" xfId="22" xr:uid="{00000000-0005-0000-0000-000015000000}"/>
    <cellStyle name="Accent6 - 40%" xfId="23" xr:uid="{00000000-0005-0000-0000-000016000000}"/>
    <cellStyle name="Accent6 - 60%" xfId="24" xr:uid="{00000000-0005-0000-0000-000017000000}"/>
    <cellStyle name="AccountClassificationTotalRowBalanceCol" xfId="44" xr:uid="{00000000-0005-0000-0000-000018000000}"/>
    <cellStyle name="AccountClassificationTotalRowDescCol" xfId="45" xr:uid="{00000000-0005-0000-0000-000019000000}"/>
    <cellStyle name="AccountClassificationTotalRowJERefCol" xfId="46" xr:uid="{00000000-0005-0000-0000-00001A000000}"/>
    <cellStyle name="AccountClassificationTotalRowNameCol" xfId="47" xr:uid="{00000000-0005-0000-0000-00001B000000}"/>
    <cellStyle name="AccountClassificationTotalRowVarPectCol" xfId="48" xr:uid="{00000000-0005-0000-0000-00001C000000}"/>
    <cellStyle name="AccountClassificationTotalRowWPRefCol" xfId="49" xr:uid="{00000000-0005-0000-0000-00001D000000}"/>
    <cellStyle name="AccountDetailRowBalanceCol" xfId="50" xr:uid="{00000000-0005-0000-0000-00001E000000}"/>
    <cellStyle name="AccountDetailRowDescCol" xfId="51" xr:uid="{00000000-0005-0000-0000-00001F000000}"/>
    <cellStyle name="AccountDetailRowJERefCol" xfId="52" xr:uid="{00000000-0005-0000-0000-000020000000}"/>
    <cellStyle name="AccountDetailRowNameCol" xfId="53" xr:uid="{00000000-0005-0000-0000-000021000000}"/>
    <cellStyle name="AccountDetailRowVarPectCol" xfId="54" xr:uid="{00000000-0005-0000-0000-000022000000}"/>
    <cellStyle name="AccountDetailRowWPRefCol" xfId="55" xr:uid="{00000000-0005-0000-0000-000023000000}"/>
    <cellStyle name="AccountNetIncomeLossRowBalanceCol" xfId="56" xr:uid="{00000000-0005-0000-0000-000024000000}"/>
    <cellStyle name="AccountNetIncomeLossRowDescCol" xfId="57" xr:uid="{00000000-0005-0000-0000-000025000000}"/>
    <cellStyle name="AccountNetIncomeLossRowJERefCol" xfId="58" xr:uid="{00000000-0005-0000-0000-000026000000}"/>
    <cellStyle name="AccountNetIncomeLossRowNameCol" xfId="59" xr:uid="{00000000-0005-0000-0000-000027000000}"/>
    <cellStyle name="AccountNetIncomeLossRowWPRefCol" xfId="60" xr:uid="{00000000-0005-0000-0000-000028000000}"/>
    <cellStyle name="AccountTotalBalanceCol" xfId="61" xr:uid="{00000000-0005-0000-0000-000029000000}"/>
    <cellStyle name="AccountTotalDescCol" xfId="62" xr:uid="{00000000-0005-0000-0000-00002A000000}"/>
    <cellStyle name="AccountTotalDetailRowBalanceCol" xfId="63" xr:uid="{00000000-0005-0000-0000-00002B000000}"/>
    <cellStyle name="AccountTotalDetailRowDescCol" xfId="64" xr:uid="{00000000-0005-0000-0000-00002C000000}"/>
    <cellStyle name="AccountTotalDetailRowJERefCol" xfId="65" xr:uid="{00000000-0005-0000-0000-00002D000000}"/>
    <cellStyle name="AccountTotalDetailRowNameCol" xfId="66" xr:uid="{00000000-0005-0000-0000-00002E000000}"/>
    <cellStyle name="AccountTotalDetailRowVarPectCol" xfId="67" xr:uid="{00000000-0005-0000-0000-00002F000000}"/>
    <cellStyle name="AccountTotalDetailRowWPRefCol" xfId="68" xr:uid="{00000000-0005-0000-0000-000030000000}"/>
    <cellStyle name="AccountTotalJERefCol" xfId="69" xr:uid="{00000000-0005-0000-0000-000031000000}"/>
    <cellStyle name="AccountTotalNameCol" xfId="70" xr:uid="{00000000-0005-0000-0000-000032000000}"/>
    <cellStyle name="AccountTotalVarPectCol" xfId="71" xr:uid="{00000000-0005-0000-0000-000033000000}"/>
    <cellStyle name="AccountTotalWPRefCol" xfId="72" xr:uid="{00000000-0005-0000-0000-000034000000}"/>
    <cellStyle name="AccountTypeTotalRowBalanceCol" xfId="73" xr:uid="{00000000-0005-0000-0000-000035000000}"/>
    <cellStyle name="AccountTypeTotalRowDescCol" xfId="74" xr:uid="{00000000-0005-0000-0000-000036000000}"/>
    <cellStyle name="AccountTypeTotalRowJERefCol" xfId="75" xr:uid="{00000000-0005-0000-0000-000037000000}"/>
    <cellStyle name="AccountTypeTotalRowNameCol" xfId="76" xr:uid="{00000000-0005-0000-0000-000038000000}"/>
    <cellStyle name="AccountTypeTotalRowVarPectCol" xfId="77" xr:uid="{00000000-0005-0000-0000-000039000000}"/>
    <cellStyle name="AccountTypeTotalRowWPRefCol" xfId="78" xr:uid="{00000000-0005-0000-0000-00003A000000}"/>
    <cellStyle name="Bad" xfId="25" builtinId="27" customBuiltin="1"/>
    <cellStyle name="BlankRow" xfId="79" xr:uid="{00000000-0005-0000-0000-00003C000000}"/>
    <cellStyle name="BlankRowJERefCol" xfId="80" xr:uid="{00000000-0005-0000-0000-00003D000000}"/>
    <cellStyle name="Calculation" xfId="26" builtinId="22" customBuiltin="1"/>
    <cellStyle name="Check Cell" xfId="27" builtinId="23" customBuiltin="1"/>
    <cellStyle name="ClassifiedGroupTotalRowBalanceCol" xfId="81" xr:uid="{00000000-0005-0000-0000-000040000000}"/>
    <cellStyle name="ClassifiedGroupTotalRowDescCol" xfId="82" xr:uid="{00000000-0005-0000-0000-000041000000}"/>
    <cellStyle name="ClassifiedGroupTotalRowJERefCol" xfId="83" xr:uid="{00000000-0005-0000-0000-000042000000}"/>
    <cellStyle name="ClassifiedGroupTotalRowNameCol" xfId="84" xr:uid="{00000000-0005-0000-0000-000043000000}"/>
    <cellStyle name="ClassifiedGroupTotalRowVarPectCol" xfId="85" xr:uid="{00000000-0005-0000-0000-000044000000}"/>
    <cellStyle name="ClassifiedGroupTotalRowWPRefCol" xfId="86" xr:uid="{00000000-0005-0000-0000-000045000000}"/>
    <cellStyle name="ColumnHeaderRowBalanceCol" xfId="87" xr:uid="{00000000-0005-0000-0000-000046000000}"/>
    <cellStyle name="ColumnHeaderRowBlankCol" xfId="88" xr:uid="{00000000-0005-0000-0000-000047000000}"/>
    <cellStyle name="ColumnHeaderRowCreditCol" xfId="89" xr:uid="{00000000-0005-0000-0000-000048000000}"/>
    <cellStyle name="ColumnHeaderRowDebitCol" xfId="90" xr:uid="{00000000-0005-0000-0000-000049000000}"/>
    <cellStyle name="ColumnHeaderRowDescCol" xfId="91" xr:uid="{00000000-0005-0000-0000-00004A000000}"/>
    <cellStyle name="ColumnHeaderRowJERefCol" xfId="92" xr:uid="{00000000-0005-0000-0000-00004B000000}"/>
    <cellStyle name="ColumnHeaderRowNameCol" xfId="93" xr:uid="{00000000-0005-0000-0000-00004C000000}"/>
    <cellStyle name="ColumnHeaderRowVarPectCol" xfId="94" xr:uid="{00000000-0005-0000-0000-00004D000000}"/>
    <cellStyle name="ColumnHeaderRowWPRefCol" xfId="95" xr:uid="{00000000-0005-0000-0000-00004E000000}"/>
    <cellStyle name="ColumnMetadataRowBalanceCol" xfId="96" xr:uid="{00000000-0005-0000-0000-00004F000000}"/>
    <cellStyle name="ColumnMetadataRowDescCol" xfId="97" xr:uid="{00000000-0005-0000-0000-000050000000}"/>
    <cellStyle name="ColumnMetadataRowJERefCol" xfId="98" xr:uid="{00000000-0005-0000-0000-000051000000}"/>
    <cellStyle name="ColumnMetadataRowNameCol" xfId="99" xr:uid="{00000000-0005-0000-0000-000052000000}"/>
    <cellStyle name="ColumnMetadataRowVarPectCol" xfId="100" xr:uid="{00000000-0005-0000-0000-000053000000}"/>
    <cellStyle name="ColumnMetadataRowWPRefCol" xfId="101" xr:uid="{00000000-0005-0000-0000-000054000000}"/>
    <cellStyle name="Emphasis 1" xfId="28" xr:uid="{00000000-0005-0000-0000-000055000000}"/>
    <cellStyle name="Emphasis 2" xfId="29" xr:uid="{00000000-0005-0000-0000-000056000000}"/>
    <cellStyle name="Emphasis 3" xfId="30" xr:uid="{00000000-0005-0000-0000-000057000000}"/>
    <cellStyle name="FundHeaderRowCol.*" xfId="102" xr:uid="{00000000-0005-0000-0000-000058000000}"/>
    <cellStyle name="FundHeaderRowCol.1" xfId="103" xr:uid="{00000000-0005-0000-0000-000059000000}"/>
    <cellStyle name="FundHeaderRowCol.2" xfId="104" xr:uid="{00000000-0005-0000-0000-00005A000000}"/>
    <cellStyle name="FundSectionHeaderRowDescCol" xfId="105" xr:uid="{00000000-0005-0000-0000-00005B000000}"/>
    <cellStyle name="FundSectionHeaderRowJERefCol" xfId="106" xr:uid="{00000000-0005-0000-0000-00005C000000}"/>
    <cellStyle name="FundSectionHeaderRowNameCol" xfId="107" xr:uid="{00000000-0005-0000-0000-00005D000000}"/>
    <cellStyle name="Good" xfId="31" builtinId="26" customBuiltin="1"/>
    <cellStyle name="GroupSectionHeaderRowBalance" xfId="108" xr:uid="{00000000-0005-0000-0000-00005F000000}"/>
    <cellStyle name="GroupSectionHeaderRowDescCol" xfId="109" xr:uid="{00000000-0005-0000-0000-000060000000}"/>
    <cellStyle name="GroupSectionHeaderRowNameCol" xfId="110" xr:uid="{00000000-0005-0000-0000-000061000000}"/>
    <cellStyle name="GroupSelectionHeaderRowJERefCol" xfId="111" xr:uid="{00000000-0005-0000-0000-000062000000}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JEDescriptionRowNameCol" xfId="112" xr:uid="{00000000-0005-0000-0000-000068000000}"/>
    <cellStyle name="JEDetailRowCreditCol" xfId="113" xr:uid="{00000000-0005-0000-0000-000069000000}"/>
    <cellStyle name="JEDetailRowDebitCol" xfId="114" xr:uid="{00000000-0005-0000-0000-00006A000000}"/>
    <cellStyle name="JEDetailRowDescCol" xfId="115" xr:uid="{00000000-0005-0000-0000-00006B000000}"/>
    <cellStyle name="JEDetailRowNameCol" xfId="116" xr:uid="{00000000-0005-0000-0000-00006C000000}"/>
    <cellStyle name="JEDetailRowWPRefCol" xfId="117" xr:uid="{00000000-0005-0000-0000-00006D000000}"/>
    <cellStyle name="JEIdentityRowDescCol" xfId="118" xr:uid="{00000000-0005-0000-0000-00006E000000}"/>
    <cellStyle name="JEIdentityRowNameCol" xfId="119" xr:uid="{00000000-0005-0000-0000-00006F000000}"/>
    <cellStyle name="JEIdentityRowWPRefCol" xfId="120" xr:uid="{00000000-0005-0000-0000-000070000000}"/>
    <cellStyle name="JETotalRowCreditCol" xfId="121" xr:uid="{00000000-0005-0000-0000-000071000000}"/>
    <cellStyle name="JETotalRowDebitCol" xfId="122" xr:uid="{00000000-0005-0000-0000-000072000000}"/>
    <cellStyle name="JETotalRowDescCol" xfId="123" xr:uid="{00000000-0005-0000-0000-000073000000}"/>
    <cellStyle name="JETotalRowNameCol" xfId="124" xr:uid="{00000000-0005-0000-0000-000074000000}"/>
    <cellStyle name="JETotalRowWPRefCol" xfId="125" xr:uid="{00000000-0005-0000-0000-000075000000}"/>
    <cellStyle name="JETypeDescriptionRowDescCol" xfId="126" xr:uid="{00000000-0005-0000-0000-000076000000}"/>
    <cellStyle name="JETypeDescriptionRowNameCol" xfId="127" xr:uid="{00000000-0005-0000-0000-000077000000}"/>
    <cellStyle name="Linked Cell" xfId="37" builtinId="24" customBuiltin="1"/>
    <cellStyle name="NetIncomeLossRowBalance" xfId="128" xr:uid="{00000000-0005-0000-0000-000079000000}"/>
    <cellStyle name="NetIncomeLossRowDescCol" xfId="129" xr:uid="{00000000-0005-0000-0000-00007A000000}"/>
    <cellStyle name="NetIncomeLossRowJERefCol" xfId="130" xr:uid="{00000000-0005-0000-0000-00007B000000}"/>
    <cellStyle name="NetIncomeLossRowNameCol" xfId="131" xr:uid="{00000000-0005-0000-0000-00007C000000}"/>
    <cellStyle name="NetIncomeLossRowVarPectCol" xfId="132" xr:uid="{00000000-0005-0000-0000-00007D000000}"/>
    <cellStyle name="NetIncomeLossRowWPRefCol" xfId="133" xr:uid="{00000000-0005-0000-0000-00007E000000}"/>
    <cellStyle name="Neutral" xfId="38" builtinId="28" customBuiltin="1"/>
    <cellStyle name="Normal" xfId="0" builtinId="0" customBuiltin="1"/>
    <cellStyle name="Normal 2" xfId="134" xr:uid="{00000000-0005-0000-0000-000081000000}"/>
    <cellStyle name="Note" xfId="39" builtinId="10" customBuiltin="1"/>
    <cellStyle name="Output" xfId="40" builtinId="21" customBuiltin="1"/>
    <cellStyle name="ReportHeaderRowCol.*" xfId="135" xr:uid="{00000000-0005-0000-0000-000084000000}"/>
    <cellStyle name="ReportHeaderRowCol.1" xfId="136" xr:uid="{00000000-0005-0000-0000-000085000000}"/>
    <cellStyle name="ReportHeaderRowCol.2" xfId="137" xr:uid="{00000000-0005-0000-0000-000086000000}"/>
    <cellStyle name="ReportHeaderRowCol.Date" xfId="138" xr:uid="{00000000-0005-0000-0000-000087000000}"/>
    <cellStyle name="Sheet Title" xfId="41" xr:uid="{00000000-0005-0000-0000-000088000000}"/>
    <cellStyle name="SubgroupSectionHeaderRowBalanceCol" xfId="139" xr:uid="{00000000-0005-0000-0000-000089000000}"/>
    <cellStyle name="SubgroupSectionHeaderRowDescCol" xfId="140" xr:uid="{00000000-0005-0000-0000-00008A000000}"/>
    <cellStyle name="SubgroupSectionHeaderRowNameCol" xfId="141" xr:uid="{00000000-0005-0000-0000-00008B000000}"/>
    <cellStyle name="SubGroupSelectionHeaderRowJERefCol" xfId="142" xr:uid="{00000000-0005-0000-0000-00008C000000}"/>
    <cellStyle name="SubgroupSubtotalRowBalanceCol" xfId="143" xr:uid="{00000000-0005-0000-0000-00008D000000}"/>
    <cellStyle name="SubgroupSubtotalRowDescCol" xfId="144" xr:uid="{00000000-0005-0000-0000-00008E000000}"/>
    <cellStyle name="SubgroupSubtotalRowJERefCol" xfId="145" xr:uid="{00000000-0005-0000-0000-00008F000000}"/>
    <cellStyle name="SubgroupSubtotalRowNameCol" xfId="146" xr:uid="{00000000-0005-0000-0000-000090000000}"/>
    <cellStyle name="SubgroupSubtotalRowVarPectCol" xfId="147" xr:uid="{00000000-0005-0000-0000-000091000000}"/>
    <cellStyle name="SubgroupSubtotalRowWPRefCol" xfId="148" xr:uid="{00000000-0005-0000-0000-000092000000}"/>
    <cellStyle name="SumAccountGroupsRowBalanceCol" xfId="149" xr:uid="{00000000-0005-0000-0000-000093000000}"/>
    <cellStyle name="SumAccountGroupsRowDescCol" xfId="150" xr:uid="{00000000-0005-0000-0000-000094000000}"/>
    <cellStyle name="SumAccountGroupsRowJERefCol" xfId="151" xr:uid="{00000000-0005-0000-0000-000095000000}"/>
    <cellStyle name="SumAccountGroupsRowNameCol" xfId="152" xr:uid="{00000000-0005-0000-0000-000096000000}"/>
    <cellStyle name="SumAccountGroupsRowVarPectCol" xfId="153" xr:uid="{00000000-0005-0000-0000-000097000000}"/>
    <cellStyle name="SumAccountGroupsRowWPRefCol" xfId="154" xr:uid="{00000000-0005-0000-0000-000098000000}"/>
    <cellStyle name="Total" xfId="42" builtinId="25" customBuiltin="1"/>
    <cellStyle name="TotalRow" xfId="155" xr:uid="{00000000-0005-0000-0000-00009A000000}"/>
    <cellStyle name="TotalRowCreditCol" xfId="156" xr:uid="{00000000-0005-0000-0000-00009B000000}"/>
    <cellStyle name="TotalRowDebitCol" xfId="157" xr:uid="{00000000-0005-0000-0000-00009C000000}"/>
    <cellStyle name="TransactionRowAcctDescCol" xfId="158" xr:uid="{00000000-0005-0000-0000-00009D000000}"/>
    <cellStyle name="TransactionRowAcctNumCol" xfId="159" xr:uid="{00000000-0005-0000-0000-00009E000000}"/>
    <cellStyle name="TransactionRowCreditCol" xfId="160" xr:uid="{00000000-0005-0000-0000-00009F000000}"/>
    <cellStyle name="TransactionRowDateCol" xfId="161" xr:uid="{00000000-0005-0000-0000-0000A0000000}"/>
    <cellStyle name="TransactionRowDebitCol" xfId="162" xr:uid="{00000000-0005-0000-0000-0000A1000000}"/>
    <cellStyle name="TransactionRowRefCol" xfId="163" xr:uid="{00000000-0005-0000-0000-0000A2000000}"/>
    <cellStyle name="TransactionRowTransactionCol" xfId="164" xr:uid="{00000000-0005-0000-0000-0000A3000000}"/>
    <cellStyle name="UnclassifiedTotalRowBalanceCol" xfId="165" xr:uid="{00000000-0005-0000-0000-0000A4000000}"/>
    <cellStyle name="UnclassifiedTotalRowDescCol" xfId="166" xr:uid="{00000000-0005-0000-0000-0000A5000000}"/>
    <cellStyle name="UnclassifiedTotalRowJERefCol" xfId="167" xr:uid="{00000000-0005-0000-0000-0000A6000000}"/>
    <cellStyle name="UnclassifiedTotalRowNameCol" xfId="168" xr:uid="{00000000-0005-0000-0000-0000A7000000}"/>
    <cellStyle name="UnclassifiedTotalRowVarPectCol" xfId="169" xr:uid="{00000000-0005-0000-0000-0000A8000000}"/>
    <cellStyle name="UnclassifiedTotalRowWPRefCol" xfId="170" xr:uid="{00000000-0005-0000-0000-0000A9000000}"/>
    <cellStyle name="Warning Text" xfId="43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/>
    <pageSetUpPr fitToPage="1"/>
  </sheetPr>
  <dimension ref="A1:S226"/>
  <sheetViews>
    <sheetView tabSelected="1" topLeftCell="E1" zoomScaleNormal="100" workbookViewId="0">
      <pane xSplit="2" ySplit="12" topLeftCell="G81" activePane="bottomRight" state="frozen"/>
      <selection activeCell="E1" sqref="E1"/>
      <selection pane="topRight" activeCell="G1" sqref="G1"/>
      <selection pane="bottomLeft" activeCell="E13" sqref="E13"/>
      <selection pane="bottomRight" activeCell="S226" sqref="B1:S226"/>
    </sheetView>
  </sheetViews>
  <sheetFormatPr defaultColWidth="8.86328125" defaultRowHeight="13.15" customHeight="1" outlineLevelRow="1" x14ac:dyDescent="0.35"/>
  <cols>
    <col min="1" max="1" width="5" style="1" hidden="1" customWidth="1"/>
    <col min="2" max="2" width="0" style="1" hidden="1" customWidth="1"/>
    <col min="3" max="3" width="4.73046875" style="1" hidden="1" customWidth="1"/>
    <col min="4" max="4" width="6.1328125" style="1" hidden="1" customWidth="1"/>
    <col min="5" max="5" width="13.265625" style="1" bestFit="1" customWidth="1"/>
    <col min="6" max="6" width="33.59765625" style="1" bestFit="1" customWidth="1"/>
    <col min="7" max="7" width="12.86328125" style="1" bestFit="1" customWidth="1"/>
    <col min="8" max="8" width="6.73046875" style="1" hidden="1" customWidth="1"/>
    <col min="9" max="9" width="8.265625" style="1" bestFit="1" customWidth="1"/>
    <col min="10" max="10" width="15.73046875" style="1" customWidth="1"/>
    <col min="11" max="12" width="12.86328125" style="1" bestFit="1" customWidth="1"/>
    <col min="13" max="13" width="11.265625" style="1" bestFit="1" customWidth="1"/>
    <col min="14" max="14" width="11" style="1" bestFit="1" customWidth="1"/>
    <col min="15" max="15" width="3.265625" style="1" hidden="1" customWidth="1"/>
    <col min="16" max="16" width="0" style="1" hidden="1" customWidth="1"/>
    <col min="17" max="19" width="15.59765625" style="1" customWidth="1"/>
    <col min="20" max="16384" width="8.86328125" style="1"/>
  </cols>
  <sheetData>
    <row r="1" spans="1:19" ht="13.15" customHeight="1" x14ac:dyDescent="0.35">
      <c r="E1" s="2" t="s">
        <v>3</v>
      </c>
      <c r="F1" s="3" t="s">
        <v>8</v>
      </c>
      <c r="G1" s="2"/>
      <c r="H1" s="2"/>
      <c r="I1" s="2"/>
      <c r="J1" s="2"/>
      <c r="K1" s="2"/>
      <c r="L1" s="2"/>
      <c r="M1" s="2"/>
      <c r="N1" s="2"/>
    </row>
    <row r="2" spans="1:19" ht="13.15" customHeight="1" x14ac:dyDescent="0.35">
      <c r="E2" s="2" t="s">
        <v>4</v>
      </c>
      <c r="F2" s="3" t="s">
        <v>430</v>
      </c>
      <c r="G2" s="2"/>
      <c r="H2" s="2"/>
      <c r="I2" s="2"/>
      <c r="J2" s="2"/>
      <c r="K2" s="2"/>
      <c r="L2" s="2"/>
      <c r="M2" s="2"/>
      <c r="N2" s="2"/>
    </row>
    <row r="3" spans="1:19" ht="13.15" customHeight="1" x14ac:dyDescent="0.35">
      <c r="E3" s="2" t="s">
        <v>7</v>
      </c>
      <c r="F3" s="4">
        <v>44926</v>
      </c>
      <c r="G3" s="2"/>
      <c r="H3" s="2"/>
      <c r="I3" s="2"/>
      <c r="J3" s="2"/>
      <c r="K3" s="2"/>
      <c r="L3" s="2"/>
      <c r="M3" s="2"/>
      <c r="N3" s="2"/>
    </row>
    <row r="4" spans="1:19" ht="13.15" customHeight="1" x14ac:dyDescent="0.35">
      <c r="E4" s="2" t="s">
        <v>5</v>
      </c>
      <c r="F4" s="3" t="s">
        <v>10</v>
      </c>
      <c r="G4" s="2"/>
      <c r="H4" s="2"/>
      <c r="I4" s="2"/>
      <c r="J4" s="2"/>
      <c r="K4" s="2"/>
      <c r="L4" s="2"/>
      <c r="M4" s="2"/>
      <c r="N4" s="2"/>
    </row>
    <row r="5" spans="1:19" ht="13.15" hidden="1" customHeight="1" x14ac:dyDescent="0.35"/>
    <row r="6" spans="1:19" ht="13.15" hidden="1" customHeight="1" x14ac:dyDescent="0.35"/>
    <row r="7" spans="1:19" ht="13.15" hidden="1" customHeight="1" x14ac:dyDescent="0.35"/>
    <row r="8" spans="1:19" ht="13.15" hidden="1" customHeight="1" x14ac:dyDescent="0.35"/>
    <row r="9" spans="1:19" ht="13.15" hidden="1" customHeight="1" x14ac:dyDescent="0.35"/>
    <row r="10" spans="1:19" ht="13.15" hidden="1" customHeight="1" x14ac:dyDescent="0.35">
      <c r="E10" s="1" t="s">
        <v>0</v>
      </c>
      <c r="F10" s="1" t="s">
        <v>1</v>
      </c>
      <c r="G10" s="1">
        <v>3</v>
      </c>
      <c r="H10" s="1" t="s">
        <v>425</v>
      </c>
      <c r="I10" s="1" t="s">
        <v>426</v>
      </c>
      <c r="J10" s="1">
        <v>6</v>
      </c>
      <c r="K10" s="1">
        <v>7</v>
      </c>
      <c r="L10" s="1">
        <v>200</v>
      </c>
      <c r="M10" s="1">
        <v>549</v>
      </c>
      <c r="N10" s="1">
        <v>550</v>
      </c>
      <c r="O10" s="1">
        <v>-1</v>
      </c>
    </row>
    <row r="11" spans="1:19" ht="20.100000000000001" customHeight="1" x14ac:dyDescent="0.35">
      <c r="E11" s="5" t="s">
        <v>0</v>
      </c>
      <c r="F11" s="5" t="s">
        <v>1</v>
      </c>
      <c r="G11" s="10" t="s">
        <v>427</v>
      </c>
      <c r="H11" s="5" t="s">
        <v>425</v>
      </c>
      <c r="I11" s="5" t="s">
        <v>428</v>
      </c>
      <c r="J11" s="5" t="s">
        <v>429</v>
      </c>
      <c r="K11" s="10" t="s">
        <v>12</v>
      </c>
      <c r="L11" s="10" t="s">
        <v>11</v>
      </c>
      <c r="M11" s="5" t="s">
        <v>421</v>
      </c>
      <c r="N11" s="5" t="s">
        <v>422</v>
      </c>
    </row>
    <row r="12" spans="1:19" ht="52.5" x14ac:dyDescent="0.4">
      <c r="E12" s="5"/>
      <c r="F12" s="5"/>
      <c r="G12" s="11">
        <v>44926</v>
      </c>
      <c r="H12" s="5"/>
      <c r="I12" s="5"/>
      <c r="J12" s="5"/>
      <c r="K12" s="11">
        <v>44926</v>
      </c>
      <c r="L12" s="11">
        <v>44561</v>
      </c>
      <c r="M12" s="5"/>
      <c r="N12" s="5"/>
      <c r="Q12" s="22" t="s">
        <v>473</v>
      </c>
      <c r="R12" s="22" t="s">
        <v>474</v>
      </c>
      <c r="S12" s="22" t="s">
        <v>475</v>
      </c>
    </row>
    <row r="13" spans="1:19" ht="13.15" customHeight="1" collapsed="1" x14ac:dyDescent="0.35">
      <c r="A13" s="1">
        <v>48</v>
      </c>
      <c r="C13" s="1" t="s">
        <v>13</v>
      </c>
      <c r="E13" s="6" t="s">
        <v>14</v>
      </c>
      <c r="F13" s="7" t="s">
        <v>15</v>
      </c>
      <c r="G13" s="12">
        <v>-3511678</v>
      </c>
      <c r="I13" s="6"/>
      <c r="J13" s="12">
        <v>-153731</v>
      </c>
      <c r="K13" s="12">
        <v>-3665409</v>
      </c>
      <c r="L13" s="12">
        <v>-3511678</v>
      </c>
      <c r="M13" s="12">
        <v>-153731</v>
      </c>
      <c r="N13" s="14">
        <v>4.3777077511092992E-2</v>
      </c>
    </row>
    <row r="14" spans="1:19" ht="13.15" hidden="1" customHeight="1" outlineLevel="1" x14ac:dyDescent="0.35">
      <c r="C14" s="1" t="s">
        <v>446</v>
      </c>
      <c r="E14" s="6"/>
      <c r="F14" s="7"/>
      <c r="G14" s="12"/>
      <c r="H14" s="1">
        <v>68</v>
      </c>
      <c r="I14" s="6" t="s">
        <v>464</v>
      </c>
      <c r="J14" s="12">
        <v>-153731</v>
      </c>
      <c r="K14" s="12"/>
      <c r="L14" s="12"/>
      <c r="M14" s="12"/>
      <c r="N14" s="14"/>
    </row>
    <row r="15" spans="1:19" ht="13.15" customHeight="1" x14ac:dyDescent="0.35">
      <c r="A15" s="1">
        <v>141</v>
      </c>
      <c r="C15" s="1" t="s">
        <v>13</v>
      </c>
      <c r="E15" s="6" t="s">
        <v>16</v>
      </c>
      <c r="F15" s="7" t="s">
        <v>17</v>
      </c>
      <c r="G15" s="12">
        <v>400</v>
      </c>
      <c r="I15" s="6"/>
      <c r="J15" s="12"/>
      <c r="K15" s="12">
        <v>400</v>
      </c>
      <c r="L15" s="12">
        <v>400</v>
      </c>
      <c r="M15" s="12">
        <v>0</v>
      </c>
      <c r="N15" s="14">
        <v>0</v>
      </c>
    </row>
    <row r="16" spans="1:19" ht="13.15" customHeight="1" x14ac:dyDescent="0.35">
      <c r="A16" s="1">
        <v>31</v>
      </c>
      <c r="C16" s="1" t="s">
        <v>13</v>
      </c>
      <c r="E16" s="6" t="s">
        <v>18</v>
      </c>
      <c r="F16" s="7" t="s">
        <v>19</v>
      </c>
      <c r="G16" s="12">
        <v>349821</v>
      </c>
      <c r="I16" s="6"/>
      <c r="J16" s="12"/>
      <c r="K16" s="12">
        <v>349821</v>
      </c>
      <c r="L16" s="12">
        <v>677209</v>
      </c>
      <c r="M16" s="12">
        <v>-327388</v>
      </c>
      <c r="N16" s="14">
        <v>-0.48343716636961415</v>
      </c>
    </row>
    <row r="17" spans="1:14" ht="13.15" customHeight="1" x14ac:dyDescent="0.35">
      <c r="A17" s="1">
        <v>32</v>
      </c>
      <c r="C17" s="1" t="s">
        <v>13</v>
      </c>
      <c r="E17" s="6" t="s">
        <v>20</v>
      </c>
      <c r="F17" s="7" t="s">
        <v>21</v>
      </c>
      <c r="G17" s="12">
        <v>24387</v>
      </c>
      <c r="I17" s="6"/>
      <c r="J17" s="12"/>
      <c r="K17" s="12">
        <v>24387</v>
      </c>
      <c r="L17" s="12">
        <v>14634</v>
      </c>
      <c r="M17" s="12">
        <v>9753</v>
      </c>
      <c r="N17" s="14">
        <v>0.66646166461664624</v>
      </c>
    </row>
    <row r="18" spans="1:14" ht="13.15" customHeight="1" x14ac:dyDescent="0.35">
      <c r="A18" s="1">
        <v>33</v>
      </c>
      <c r="C18" s="1" t="s">
        <v>13</v>
      </c>
      <c r="E18" s="6" t="s">
        <v>22</v>
      </c>
      <c r="F18" s="7" t="s">
        <v>23</v>
      </c>
      <c r="G18" s="12">
        <v>234938</v>
      </c>
      <c r="I18" s="6"/>
      <c r="J18" s="12"/>
      <c r="K18" s="12">
        <v>234938</v>
      </c>
      <c r="L18" s="12">
        <v>222076</v>
      </c>
      <c r="M18" s="12">
        <v>12862</v>
      </c>
      <c r="N18" s="14">
        <v>5.7917109458023384E-2</v>
      </c>
    </row>
    <row r="19" spans="1:14" ht="13.15" customHeight="1" x14ac:dyDescent="0.35">
      <c r="A19" s="1">
        <v>34</v>
      </c>
      <c r="C19" s="1" t="s">
        <v>13</v>
      </c>
      <c r="E19" s="6" t="s">
        <v>24</v>
      </c>
      <c r="F19" s="7" t="s">
        <v>25</v>
      </c>
      <c r="G19" s="12">
        <v>86365</v>
      </c>
      <c r="I19" s="6"/>
      <c r="J19" s="12"/>
      <c r="K19" s="12">
        <v>86365</v>
      </c>
      <c r="L19" s="12">
        <v>80173</v>
      </c>
      <c r="M19" s="12">
        <v>6192</v>
      </c>
      <c r="N19" s="14">
        <v>7.7232983672807551E-2</v>
      </c>
    </row>
    <row r="20" spans="1:14" ht="13.15" customHeight="1" x14ac:dyDescent="0.35">
      <c r="A20" s="1">
        <v>35</v>
      </c>
      <c r="C20" s="1" t="s">
        <v>13</v>
      </c>
      <c r="E20" s="6" t="s">
        <v>26</v>
      </c>
      <c r="F20" s="7" t="s">
        <v>27</v>
      </c>
      <c r="G20" s="12">
        <v>42650</v>
      </c>
      <c r="I20" s="6"/>
      <c r="J20" s="12"/>
      <c r="K20" s="12">
        <v>42650</v>
      </c>
      <c r="L20" s="12">
        <v>27300</v>
      </c>
      <c r="M20" s="12">
        <v>15350</v>
      </c>
      <c r="N20" s="14">
        <v>0.56227106227106227</v>
      </c>
    </row>
    <row r="21" spans="1:14" ht="13.15" hidden="1" customHeight="1" x14ac:dyDescent="0.35">
      <c r="A21" s="1">
        <v>36</v>
      </c>
      <c r="C21" s="1" t="s">
        <v>13</v>
      </c>
      <c r="E21" s="6" t="s">
        <v>28</v>
      </c>
      <c r="F21" s="7" t="s">
        <v>29</v>
      </c>
      <c r="G21" s="12">
        <v>0</v>
      </c>
      <c r="I21" s="6"/>
      <c r="J21" s="12"/>
      <c r="K21" s="12">
        <v>0</v>
      </c>
      <c r="L21" s="12">
        <v>0</v>
      </c>
      <c r="M21" s="12">
        <v>0</v>
      </c>
      <c r="N21" s="14">
        <v>0</v>
      </c>
    </row>
    <row r="22" spans="1:14" ht="13.15" hidden="1" customHeight="1" x14ac:dyDescent="0.35">
      <c r="A22" s="1">
        <v>37</v>
      </c>
      <c r="C22" s="1" t="s">
        <v>13</v>
      </c>
      <c r="E22" s="6" t="s">
        <v>30</v>
      </c>
      <c r="F22" s="7" t="s">
        <v>31</v>
      </c>
      <c r="G22" s="12">
        <v>0</v>
      </c>
      <c r="I22" s="6"/>
      <c r="J22" s="12"/>
      <c r="K22" s="12">
        <v>0</v>
      </c>
      <c r="L22" s="12">
        <v>0</v>
      </c>
      <c r="M22" s="12">
        <v>0</v>
      </c>
      <c r="N22" s="14">
        <v>0</v>
      </c>
    </row>
    <row r="23" spans="1:14" ht="13.15" hidden="1" customHeight="1" x14ac:dyDescent="0.35">
      <c r="A23" s="1">
        <v>38</v>
      </c>
      <c r="C23" s="1" t="s">
        <v>13</v>
      </c>
      <c r="E23" s="6" t="s">
        <v>32</v>
      </c>
      <c r="F23" s="7" t="s">
        <v>33</v>
      </c>
      <c r="G23" s="12">
        <v>0</v>
      </c>
      <c r="I23" s="6"/>
      <c r="J23" s="12"/>
      <c r="K23" s="12">
        <v>0</v>
      </c>
      <c r="L23" s="12">
        <v>0</v>
      </c>
      <c r="M23" s="12">
        <v>0</v>
      </c>
      <c r="N23" s="14">
        <v>0</v>
      </c>
    </row>
    <row r="24" spans="1:14" ht="13.15" hidden="1" customHeight="1" x14ac:dyDescent="0.35">
      <c r="A24" s="1">
        <v>39</v>
      </c>
      <c r="C24" s="1" t="s">
        <v>13</v>
      </c>
      <c r="E24" s="6" t="s">
        <v>34</v>
      </c>
      <c r="F24" s="7" t="s">
        <v>35</v>
      </c>
      <c r="G24" s="12">
        <v>0</v>
      </c>
      <c r="I24" s="6"/>
      <c r="J24" s="12"/>
      <c r="K24" s="12">
        <v>0</v>
      </c>
      <c r="L24" s="12">
        <v>0</v>
      </c>
      <c r="M24" s="12">
        <v>0</v>
      </c>
      <c r="N24" s="14">
        <v>0</v>
      </c>
    </row>
    <row r="25" spans="1:14" ht="13.15" customHeight="1" collapsed="1" x14ac:dyDescent="0.35">
      <c r="A25" s="1">
        <v>40</v>
      </c>
      <c r="C25" s="1" t="s">
        <v>13</v>
      </c>
      <c r="E25" s="6" t="s">
        <v>36</v>
      </c>
      <c r="F25" s="7" t="s">
        <v>37</v>
      </c>
      <c r="G25" s="12">
        <v>83099</v>
      </c>
      <c r="I25" s="6"/>
      <c r="J25" s="12">
        <v>83</v>
      </c>
      <c r="K25" s="12">
        <v>83182</v>
      </c>
      <c r="L25" s="12">
        <v>83099</v>
      </c>
      <c r="M25" s="12">
        <v>83</v>
      </c>
      <c r="N25" s="14">
        <v>9.9880864992358512E-4</v>
      </c>
    </row>
    <row r="26" spans="1:14" ht="13.15" hidden="1" customHeight="1" outlineLevel="1" x14ac:dyDescent="0.35">
      <c r="C26" s="1" t="s">
        <v>446</v>
      </c>
      <c r="E26" s="6"/>
      <c r="F26" s="7"/>
      <c r="G26" s="12"/>
      <c r="H26" s="1">
        <v>27</v>
      </c>
      <c r="I26" s="6" t="s">
        <v>452</v>
      </c>
      <c r="J26" s="12">
        <v>83</v>
      </c>
      <c r="K26" s="12"/>
      <c r="L26" s="12"/>
      <c r="M26" s="12"/>
      <c r="N26" s="14"/>
    </row>
    <row r="27" spans="1:14" ht="13.15" hidden="1" customHeight="1" x14ac:dyDescent="0.35">
      <c r="A27" s="1">
        <v>142</v>
      </c>
      <c r="C27" s="1" t="s">
        <v>13</v>
      </c>
      <c r="E27" s="6" t="s">
        <v>38</v>
      </c>
      <c r="F27" s="7" t="s">
        <v>39</v>
      </c>
      <c r="G27" s="12">
        <v>0</v>
      </c>
      <c r="I27" s="6"/>
      <c r="J27" s="12"/>
      <c r="K27" s="12">
        <v>0</v>
      </c>
      <c r="L27" s="12">
        <v>0</v>
      </c>
      <c r="M27" s="12">
        <v>0</v>
      </c>
      <c r="N27" s="14">
        <v>0</v>
      </c>
    </row>
    <row r="28" spans="1:14" ht="13.15" customHeight="1" collapsed="1" x14ac:dyDescent="0.35">
      <c r="A28" s="1">
        <v>41</v>
      </c>
      <c r="C28" s="1" t="s">
        <v>13</v>
      </c>
      <c r="E28" s="6" t="s">
        <v>40</v>
      </c>
      <c r="F28" s="7" t="s">
        <v>41</v>
      </c>
      <c r="G28" s="12">
        <v>29304</v>
      </c>
      <c r="I28" s="6"/>
      <c r="J28" s="12">
        <v>38434</v>
      </c>
      <c r="K28" s="12">
        <v>67738</v>
      </c>
      <c r="L28" s="12">
        <v>67613</v>
      </c>
      <c r="M28" s="12">
        <v>125</v>
      </c>
      <c r="N28" s="14">
        <v>1.8487568958632217E-3</v>
      </c>
    </row>
    <row r="29" spans="1:14" ht="13.15" hidden="1" customHeight="1" outlineLevel="1" x14ac:dyDescent="0.35">
      <c r="C29" s="1" t="s">
        <v>446</v>
      </c>
      <c r="E29" s="6"/>
      <c r="F29" s="7"/>
      <c r="G29" s="12"/>
      <c r="H29" s="1">
        <v>1</v>
      </c>
      <c r="I29" s="6" t="s">
        <v>447</v>
      </c>
      <c r="J29" s="12">
        <v>38434</v>
      </c>
      <c r="K29" s="12"/>
      <c r="L29" s="12"/>
      <c r="M29" s="12"/>
      <c r="N29" s="14"/>
    </row>
    <row r="30" spans="1:14" ht="13.15" customHeight="1" collapsed="1" x14ac:dyDescent="0.35">
      <c r="A30" s="1">
        <v>42</v>
      </c>
      <c r="C30" s="1" t="s">
        <v>13</v>
      </c>
      <c r="E30" s="6" t="s">
        <v>42</v>
      </c>
      <c r="F30" s="7" t="s">
        <v>43</v>
      </c>
      <c r="G30" s="12">
        <v>-9183</v>
      </c>
      <c r="I30" s="6"/>
      <c r="J30" s="12">
        <v>217</v>
      </c>
      <c r="K30" s="12">
        <v>-8966</v>
      </c>
      <c r="L30" s="12">
        <v>-9183</v>
      </c>
      <c r="M30" s="12">
        <v>217</v>
      </c>
      <c r="N30" s="14">
        <v>-2.3630621801154307E-2</v>
      </c>
    </row>
    <row r="31" spans="1:14" ht="13.15" hidden="1" customHeight="1" outlineLevel="1" x14ac:dyDescent="0.35">
      <c r="C31" s="1" t="s">
        <v>446</v>
      </c>
      <c r="E31" s="6"/>
      <c r="F31" s="7"/>
      <c r="G31" s="12"/>
      <c r="H31" s="1">
        <v>3</v>
      </c>
      <c r="I31" s="6" t="s">
        <v>447</v>
      </c>
      <c r="J31" s="12">
        <v>217</v>
      </c>
      <c r="K31" s="12"/>
      <c r="L31" s="12"/>
      <c r="M31" s="12"/>
      <c r="N31" s="14"/>
    </row>
    <row r="32" spans="1:14" ht="13.15" customHeight="1" collapsed="1" x14ac:dyDescent="0.35">
      <c r="A32" s="1">
        <v>163</v>
      </c>
      <c r="C32" s="1" t="s">
        <v>13</v>
      </c>
      <c r="E32" s="6" t="s">
        <v>471</v>
      </c>
      <c r="F32" s="7" t="s">
        <v>262</v>
      </c>
      <c r="G32" s="12">
        <v>0</v>
      </c>
      <c r="I32" s="6"/>
      <c r="J32" s="12">
        <v>35204</v>
      </c>
      <c r="K32" s="12">
        <v>35204</v>
      </c>
      <c r="L32" s="12">
        <v>0</v>
      </c>
      <c r="M32" s="12">
        <v>35204</v>
      </c>
      <c r="N32" s="14">
        <v>0</v>
      </c>
    </row>
    <row r="33" spans="1:14" ht="13.15" hidden="1" customHeight="1" outlineLevel="1" x14ac:dyDescent="0.35">
      <c r="C33" s="1" t="s">
        <v>446</v>
      </c>
      <c r="E33" s="6"/>
      <c r="F33" s="7"/>
      <c r="G33" s="12"/>
      <c r="H33" s="1">
        <v>77</v>
      </c>
      <c r="I33" s="6" t="s">
        <v>472</v>
      </c>
      <c r="J33" s="12">
        <v>35204</v>
      </c>
      <c r="K33" s="12"/>
      <c r="L33" s="12"/>
      <c r="M33" s="12"/>
      <c r="N33" s="14"/>
    </row>
    <row r="34" spans="1:14" ht="13.15" customHeight="1" x14ac:dyDescent="0.35">
      <c r="A34" s="1">
        <v>54</v>
      </c>
      <c r="C34" s="1" t="s">
        <v>13</v>
      </c>
      <c r="E34" s="6" t="s">
        <v>44</v>
      </c>
      <c r="F34" s="7" t="s">
        <v>45</v>
      </c>
      <c r="G34" s="12">
        <v>-33088</v>
      </c>
      <c r="I34" s="6"/>
      <c r="J34" s="12"/>
      <c r="K34" s="12">
        <v>-33088</v>
      </c>
      <c r="L34" s="12">
        <v>-33088</v>
      </c>
      <c r="M34" s="12">
        <v>0</v>
      </c>
      <c r="N34" s="14">
        <v>0</v>
      </c>
    </row>
    <row r="35" spans="1:14" ht="13.15" customHeight="1" x14ac:dyDescent="0.35">
      <c r="A35" s="1">
        <v>55</v>
      </c>
      <c r="C35" s="1" t="s">
        <v>13</v>
      </c>
      <c r="E35" s="6" t="s">
        <v>46</v>
      </c>
      <c r="F35" s="7" t="s">
        <v>47</v>
      </c>
      <c r="G35" s="12">
        <v>-26204</v>
      </c>
      <c r="I35" s="6"/>
      <c r="J35" s="12"/>
      <c r="K35" s="12">
        <v>-26204</v>
      </c>
      <c r="L35" s="12">
        <v>-26204</v>
      </c>
      <c r="M35" s="12">
        <v>0</v>
      </c>
      <c r="N35" s="14">
        <v>0</v>
      </c>
    </row>
    <row r="36" spans="1:14" ht="13.15" customHeight="1" x14ac:dyDescent="0.35">
      <c r="A36" s="1">
        <v>56</v>
      </c>
      <c r="C36" s="1" t="s">
        <v>13</v>
      </c>
      <c r="E36" s="6" t="s">
        <v>48</v>
      </c>
      <c r="F36" s="7" t="s">
        <v>49</v>
      </c>
      <c r="G36" s="12">
        <v>-2371139</v>
      </c>
      <c r="I36" s="6"/>
      <c r="J36" s="12"/>
      <c r="K36" s="12">
        <v>-2371139</v>
      </c>
      <c r="L36" s="12">
        <v>-2537395</v>
      </c>
      <c r="M36" s="12">
        <v>166256</v>
      </c>
      <c r="N36" s="14">
        <v>-6.5522317179627143E-2</v>
      </c>
    </row>
    <row r="37" spans="1:14" ht="13.15" customHeight="1" collapsed="1" x14ac:dyDescent="0.35">
      <c r="A37" s="1">
        <v>51</v>
      </c>
      <c r="C37" s="1" t="s">
        <v>13</v>
      </c>
      <c r="E37" s="6" t="s">
        <v>50</v>
      </c>
      <c r="F37" s="7" t="s">
        <v>51</v>
      </c>
      <c r="G37" s="12">
        <v>-363285</v>
      </c>
      <c r="I37" s="6"/>
      <c r="J37" s="12">
        <v>9885</v>
      </c>
      <c r="K37" s="12">
        <v>-353400</v>
      </c>
      <c r="L37" s="12">
        <v>-372600</v>
      </c>
      <c r="M37" s="12">
        <v>19200</v>
      </c>
      <c r="N37" s="14">
        <v>-5.1529790660225443E-2</v>
      </c>
    </row>
    <row r="38" spans="1:14" ht="13.15" hidden="1" customHeight="1" outlineLevel="1" x14ac:dyDescent="0.35">
      <c r="C38" s="1" t="s">
        <v>446</v>
      </c>
      <c r="E38" s="6"/>
      <c r="F38" s="7"/>
      <c r="G38" s="12"/>
      <c r="H38" s="1">
        <v>22</v>
      </c>
      <c r="I38" s="6" t="s">
        <v>450</v>
      </c>
      <c r="J38" s="12">
        <v>9885</v>
      </c>
      <c r="K38" s="12"/>
      <c r="L38" s="12"/>
      <c r="M38" s="12"/>
      <c r="N38" s="14"/>
    </row>
    <row r="39" spans="1:14" ht="13.15" customHeight="1" collapsed="1" x14ac:dyDescent="0.35">
      <c r="A39" s="1">
        <v>49</v>
      </c>
      <c r="C39" s="1" t="s">
        <v>13</v>
      </c>
      <c r="E39" s="6" t="s">
        <v>52</v>
      </c>
      <c r="F39" s="7" t="s">
        <v>53</v>
      </c>
      <c r="G39" s="12">
        <v>-50166</v>
      </c>
      <c r="I39" s="6"/>
      <c r="J39" s="12">
        <v>5758</v>
      </c>
      <c r="K39" s="12">
        <v>-44408</v>
      </c>
      <c r="L39" s="12">
        <v>-50166</v>
      </c>
      <c r="M39" s="12">
        <v>5758</v>
      </c>
      <c r="N39" s="14">
        <v>-0.11477893393932145</v>
      </c>
    </row>
    <row r="40" spans="1:14" ht="13.15" hidden="1" customHeight="1" outlineLevel="1" x14ac:dyDescent="0.35">
      <c r="C40" s="1" t="s">
        <v>446</v>
      </c>
      <c r="E40" s="6"/>
      <c r="F40" s="7"/>
      <c r="G40" s="12"/>
      <c r="H40" s="1">
        <v>11</v>
      </c>
      <c r="I40" s="6" t="s">
        <v>449</v>
      </c>
      <c r="J40" s="12">
        <v>50166</v>
      </c>
      <c r="K40" s="12"/>
      <c r="L40" s="12"/>
      <c r="M40" s="12"/>
      <c r="N40" s="14"/>
    </row>
    <row r="41" spans="1:14" ht="13.15" hidden="1" customHeight="1" outlineLevel="1" x14ac:dyDescent="0.35">
      <c r="C41" s="1" t="s">
        <v>446</v>
      </c>
      <c r="E41" s="6"/>
      <c r="F41" s="7"/>
      <c r="G41" s="12"/>
      <c r="H41" s="1">
        <v>40</v>
      </c>
      <c r="I41" s="6" t="s">
        <v>455</v>
      </c>
      <c r="J41" s="12">
        <v>-44408</v>
      </c>
      <c r="K41" s="12"/>
      <c r="L41" s="12"/>
      <c r="M41" s="12"/>
      <c r="N41" s="14"/>
    </row>
    <row r="42" spans="1:14" ht="13.15" hidden="1" customHeight="1" x14ac:dyDescent="0.35">
      <c r="A42" s="1">
        <v>151</v>
      </c>
      <c r="C42" s="1" t="s">
        <v>13</v>
      </c>
      <c r="E42" s="6" t="s">
        <v>54</v>
      </c>
      <c r="F42" s="7" t="s">
        <v>55</v>
      </c>
      <c r="G42" s="12">
        <v>0</v>
      </c>
      <c r="I42" s="6"/>
      <c r="J42" s="12"/>
      <c r="K42" s="12">
        <v>0</v>
      </c>
      <c r="L42" s="12">
        <v>0</v>
      </c>
      <c r="M42" s="12">
        <v>0</v>
      </c>
      <c r="N42" s="14">
        <v>0</v>
      </c>
    </row>
    <row r="43" spans="1:14" ht="13.15" customHeight="1" x14ac:dyDescent="0.35">
      <c r="A43" s="1">
        <v>50</v>
      </c>
      <c r="C43" s="1" t="s">
        <v>13</v>
      </c>
      <c r="E43" s="6" t="s">
        <v>56</v>
      </c>
      <c r="F43" s="7" t="s">
        <v>57</v>
      </c>
      <c r="G43" s="12">
        <v>-397441</v>
      </c>
      <c r="I43" s="6"/>
      <c r="J43" s="12"/>
      <c r="K43" s="12">
        <v>-397441</v>
      </c>
      <c r="L43" s="12">
        <v>-447714</v>
      </c>
      <c r="M43" s="12">
        <v>50273</v>
      </c>
      <c r="N43" s="14">
        <v>-0.11228820184314094</v>
      </c>
    </row>
    <row r="44" spans="1:14" ht="13.15" customHeight="1" collapsed="1" x14ac:dyDescent="0.35">
      <c r="A44" s="1">
        <v>124</v>
      </c>
      <c r="C44" s="1" t="s">
        <v>13</v>
      </c>
      <c r="E44" s="6" t="s">
        <v>58</v>
      </c>
      <c r="F44" s="7" t="s">
        <v>59</v>
      </c>
      <c r="G44" s="12">
        <v>-61</v>
      </c>
      <c r="I44" s="6"/>
      <c r="J44" s="12">
        <v>-39</v>
      </c>
      <c r="K44" s="12">
        <v>-100</v>
      </c>
      <c r="L44" s="12">
        <v>-305</v>
      </c>
      <c r="M44" s="12">
        <v>205</v>
      </c>
      <c r="N44" s="14">
        <v>-0.67213114754098369</v>
      </c>
    </row>
    <row r="45" spans="1:14" ht="13.15" hidden="1" customHeight="1" outlineLevel="1" x14ac:dyDescent="0.35">
      <c r="C45" s="1" t="s">
        <v>446</v>
      </c>
      <c r="E45" s="6"/>
      <c r="F45" s="7"/>
      <c r="G45" s="12"/>
      <c r="H45" s="1">
        <v>8</v>
      </c>
      <c r="I45" s="6" t="s">
        <v>448</v>
      </c>
      <c r="J45" s="12">
        <v>-39</v>
      </c>
      <c r="K45" s="12"/>
      <c r="L45" s="12"/>
      <c r="M45" s="12"/>
      <c r="N45" s="14"/>
    </row>
    <row r="46" spans="1:14" ht="13.15" customHeight="1" collapsed="1" x14ac:dyDescent="0.35">
      <c r="A46" s="1">
        <v>125</v>
      </c>
      <c r="C46" s="1" t="s">
        <v>13</v>
      </c>
      <c r="E46" s="6" t="s">
        <v>60</v>
      </c>
      <c r="F46" s="7" t="s">
        <v>61</v>
      </c>
      <c r="G46" s="12">
        <v>18476</v>
      </c>
      <c r="I46" s="6"/>
      <c r="J46" s="12">
        <v>-19934</v>
      </c>
      <c r="K46" s="12">
        <v>-1458</v>
      </c>
      <c r="L46" s="12">
        <v>-1771</v>
      </c>
      <c r="M46" s="12">
        <v>313</v>
      </c>
      <c r="N46" s="14">
        <v>-0.17673630717108979</v>
      </c>
    </row>
    <row r="47" spans="1:14" ht="13.15" hidden="1" customHeight="1" outlineLevel="1" x14ac:dyDescent="0.35">
      <c r="C47" s="1" t="s">
        <v>446</v>
      </c>
      <c r="E47" s="6"/>
      <c r="F47" s="7"/>
      <c r="G47" s="12"/>
      <c r="H47" s="1">
        <v>5</v>
      </c>
      <c r="I47" s="6" t="s">
        <v>448</v>
      </c>
      <c r="J47" s="12">
        <v>-1074</v>
      </c>
      <c r="K47" s="12"/>
      <c r="L47" s="12"/>
      <c r="M47" s="12"/>
      <c r="N47" s="14"/>
    </row>
    <row r="48" spans="1:14" ht="13.15" hidden="1" customHeight="1" outlineLevel="1" x14ac:dyDescent="0.35">
      <c r="C48" s="1" t="s">
        <v>446</v>
      </c>
      <c r="E48" s="6"/>
      <c r="F48" s="7"/>
      <c r="G48" s="12"/>
      <c r="H48" s="1">
        <v>9</v>
      </c>
      <c r="I48" s="6" t="s">
        <v>448</v>
      </c>
      <c r="J48" s="12">
        <v>-18860</v>
      </c>
      <c r="K48" s="12"/>
      <c r="L48" s="12"/>
      <c r="M48" s="12"/>
      <c r="N48" s="14"/>
    </row>
    <row r="49" spans="1:14" ht="13.15" customHeight="1" x14ac:dyDescent="0.35">
      <c r="A49" s="1">
        <v>52</v>
      </c>
      <c r="C49" s="1" t="s">
        <v>13</v>
      </c>
      <c r="E49" s="6" t="s">
        <v>62</v>
      </c>
      <c r="F49" s="7" t="s">
        <v>63</v>
      </c>
      <c r="G49" s="12">
        <v>-376877</v>
      </c>
      <c r="I49" s="6"/>
      <c r="J49" s="12"/>
      <c r="K49" s="12">
        <v>-376877</v>
      </c>
      <c r="L49" s="12">
        <v>-376877</v>
      </c>
      <c r="M49" s="12">
        <v>0</v>
      </c>
      <c r="N49" s="14">
        <v>0</v>
      </c>
    </row>
    <row r="50" spans="1:14" ht="13.15" customHeight="1" x14ac:dyDescent="0.35">
      <c r="A50" s="1">
        <v>53</v>
      </c>
      <c r="C50" s="1" t="s">
        <v>13</v>
      </c>
      <c r="E50" s="6" t="s">
        <v>64</v>
      </c>
      <c r="F50" s="7" t="s">
        <v>65</v>
      </c>
      <c r="G50" s="12">
        <v>-786072</v>
      </c>
      <c r="I50" s="6"/>
      <c r="J50" s="12"/>
      <c r="K50" s="12">
        <v>-786072</v>
      </c>
      <c r="L50" s="12">
        <v>-786072</v>
      </c>
      <c r="M50" s="12">
        <v>0</v>
      </c>
      <c r="N50" s="14">
        <v>0</v>
      </c>
    </row>
    <row r="51" spans="1:14" ht="13.15" customHeight="1" x14ac:dyDescent="0.35">
      <c r="A51" s="1">
        <v>43</v>
      </c>
      <c r="C51" s="1" t="s">
        <v>13</v>
      </c>
      <c r="E51" s="6" t="s">
        <v>66</v>
      </c>
      <c r="F51" s="7" t="s">
        <v>67</v>
      </c>
      <c r="G51" s="12">
        <v>8096</v>
      </c>
      <c r="I51" s="6"/>
      <c r="J51" s="12"/>
      <c r="K51" s="12">
        <v>8096</v>
      </c>
      <c r="L51" s="12">
        <v>8096</v>
      </c>
      <c r="M51" s="12">
        <v>0</v>
      </c>
      <c r="N51" s="14">
        <v>0</v>
      </c>
    </row>
    <row r="52" spans="1:14" ht="13.15" customHeight="1" x14ac:dyDescent="0.35">
      <c r="A52" s="1">
        <v>45</v>
      </c>
      <c r="C52" s="1" t="s">
        <v>13</v>
      </c>
      <c r="E52" s="6" t="s">
        <v>68</v>
      </c>
      <c r="F52" s="7" t="s">
        <v>69</v>
      </c>
      <c r="G52" s="12">
        <v>621165</v>
      </c>
      <c r="I52" s="6"/>
      <c r="J52" s="12"/>
      <c r="K52" s="12">
        <v>621165</v>
      </c>
      <c r="L52" s="12">
        <v>621165</v>
      </c>
      <c r="M52" s="12">
        <v>0</v>
      </c>
      <c r="N52" s="14">
        <v>0</v>
      </c>
    </row>
    <row r="53" spans="1:14" ht="13.15" customHeight="1" collapsed="1" x14ac:dyDescent="0.35">
      <c r="A53" s="1">
        <v>44</v>
      </c>
      <c r="C53" s="1" t="s">
        <v>13</v>
      </c>
      <c r="E53" s="6" t="s">
        <v>70</v>
      </c>
      <c r="F53" s="7" t="s">
        <v>71</v>
      </c>
      <c r="G53" s="12">
        <v>5833899</v>
      </c>
      <c r="I53" s="6"/>
      <c r="J53" s="12">
        <v>24644</v>
      </c>
      <c r="K53" s="12">
        <v>5858543</v>
      </c>
      <c r="L53" s="12">
        <v>5821870</v>
      </c>
      <c r="M53" s="12">
        <v>36673</v>
      </c>
      <c r="N53" s="14">
        <v>6.2991787861975618E-3</v>
      </c>
    </row>
    <row r="54" spans="1:14" ht="13.15" hidden="1" customHeight="1" outlineLevel="1" x14ac:dyDescent="0.35">
      <c r="C54" s="1" t="s">
        <v>446</v>
      </c>
      <c r="E54" s="6"/>
      <c r="F54" s="7"/>
      <c r="G54" s="12"/>
      <c r="H54" s="1">
        <v>73</v>
      </c>
      <c r="I54" s="6" t="s">
        <v>469</v>
      </c>
      <c r="J54" s="12">
        <v>24644</v>
      </c>
      <c r="K54" s="12"/>
      <c r="L54" s="12"/>
      <c r="M54" s="12"/>
      <c r="N54" s="14"/>
    </row>
    <row r="55" spans="1:14" ht="13.15" customHeight="1" collapsed="1" x14ac:dyDescent="0.35">
      <c r="A55" s="1">
        <v>47</v>
      </c>
      <c r="C55" s="1" t="s">
        <v>13</v>
      </c>
      <c r="E55" s="6" t="s">
        <v>72</v>
      </c>
      <c r="F55" s="7" t="s">
        <v>73</v>
      </c>
      <c r="G55" s="12">
        <v>330281</v>
      </c>
      <c r="I55" s="6"/>
      <c r="J55" s="12">
        <v>19223</v>
      </c>
      <c r="K55" s="12">
        <v>349504</v>
      </c>
      <c r="L55" s="12">
        <v>330281</v>
      </c>
      <c r="M55" s="12">
        <v>19223</v>
      </c>
      <c r="N55" s="14">
        <v>5.820195530472537E-2</v>
      </c>
    </row>
    <row r="56" spans="1:14" ht="13.15" hidden="1" customHeight="1" outlineLevel="1" x14ac:dyDescent="0.35">
      <c r="C56" s="1" t="s">
        <v>446</v>
      </c>
      <c r="E56" s="6"/>
      <c r="F56" s="7"/>
      <c r="G56" s="12"/>
      <c r="H56" s="1">
        <v>51</v>
      </c>
      <c r="I56" s="6" t="s">
        <v>457</v>
      </c>
      <c r="J56" s="12">
        <v>19223</v>
      </c>
      <c r="K56" s="12"/>
      <c r="L56" s="12"/>
      <c r="M56" s="12"/>
      <c r="N56" s="14"/>
    </row>
    <row r="57" spans="1:14" ht="13.15" customHeight="1" collapsed="1" x14ac:dyDescent="0.35">
      <c r="A57" s="1">
        <v>46</v>
      </c>
      <c r="C57" s="1" t="s">
        <v>13</v>
      </c>
      <c r="E57" s="6" t="s">
        <v>74</v>
      </c>
      <c r="F57" s="7" t="s">
        <v>75</v>
      </c>
      <c r="G57" s="12">
        <v>32916</v>
      </c>
      <c r="I57" s="6"/>
      <c r="J57" s="12">
        <v>1848</v>
      </c>
      <c r="K57" s="12">
        <v>34764</v>
      </c>
      <c r="L57" s="12">
        <v>32882</v>
      </c>
      <c r="M57" s="12">
        <v>1882</v>
      </c>
      <c r="N57" s="14">
        <v>5.7234961377045195E-2</v>
      </c>
    </row>
    <row r="58" spans="1:14" ht="13.15" hidden="1" customHeight="1" outlineLevel="1" x14ac:dyDescent="0.35">
      <c r="C58" s="1" t="s">
        <v>446</v>
      </c>
      <c r="E58" s="6"/>
      <c r="F58" s="7"/>
      <c r="G58" s="12"/>
      <c r="H58" s="1">
        <v>50</v>
      </c>
      <c r="I58" s="6" t="s">
        <v>457</v>
      </c>
      <c r="J58" s="12">
        <v>1882</v>
      </c>
      <c r="K58" s="12"/>
      <c r="L58" s="12"/>
      <c r="M58" s="12"/>
      <c r="N58" s="14"/>
    </row>
    <row r="59" spans="1:14" ht="13.15" hidden="1" customHeight="1" outlineLevel="1" x14ac:dyDescent="0.35">
      <c r="C59" s="1" t="s">
        <v>446</v>
      </c>
      <c r="E59" s="6"/>
      <c r="F59" s="7"/>
      <c r="G59" s="12"/>
      <c r="H59" s="1">
        <v>52</v>
      </c>
      <c r="I59" s="6" t="s">
        <v>458</v>
      </c>
      <c r="J59" s="12">
        <v>-34</v>
      </c>
      <c r="K59" s="12"/>
      <c r="L59" s="12"/>
      <c r="M59" s="12"/>
      <c r="N59" s="14"/>
    </row>
    <row r="60" spans="1:14" ht="13.15" customHeight="1" collapsed="1" x14ac:dyDescent="0.35">
      <c r="A60" s="1">
        <v>153</v>
      </c>
      <c r="C60" s="1" t="s">
        <v>13</v>
      </c>
      <c r="E60" s="6" t="s">
        <v>431</v>
      </c>
      <c r="F60" s="7" t="s">
        <v>432</v>
      </c>
      <c r="G60" s="12">
        <v>3964</v>
      </c>
      <c r="I60" s="6"/>
      <c r="J60" s="12">
        <v>-3964</v>
      </c>
      <c r="K60" s="12">
        <v>0</v>
      </c>
      <c r="L60" s="12">
        <v>0</v>
      </c>
      <c r="M60" s="12">
        <v>0</v>
      </c>
      <c r="N60" s="14">
        <v>0</v>
      </c>
    </row>
    <row r="61" spans="1:14" ht="13.15" hidden="1" customHeight="1" outlineLevel="1" x14ac:dyDescent="0.35">
      <c r="C61" s="1" t="s">
        <v>446</v>
      </c>
      <c r="E61" s="6"/>
      <c r="F61" s="7"/>
      <c r="G61" s="12"/>
      <c r="H61" s="1">
        <v>47</v>
      </c>
      <c r="I61" s="6" t="s">
        <v>457</v>
      </c>
      <c r="J61" s="12">
        <v>-3964</v>
      </c>
      <c r="K61" s="12"/>
      <c r="L61" s="12"/>
      <c r="M61" s="12"/>
      <c r="N61" s="14"/>
    </row>
    <row r="62" spans="1:14" ht="13.15" customHeight="1" collapsed="1" x14ac:dyDescent="0.35">
      <c r="A62" s="1">
        <v>154</v>
      </c>
      <c r="C62" s="1" t="s">
        <v>13</v>
      </c>
      <c r="E62" s="6" t="s">
        <v>433</v>
      </c>
      <c r="F62" s="7" t="s">
        <v>434</v>
      </c>
      <c r="G62" s="12">
        <v>15259</v>
      </c>
      <c r="I62" s="6"/>
      <c r="J62" s="12">
        <v>-15259</v>
      </c>
      <c r="K62" s="12">
        <v>0</v>
      </c>
      <c r="L62" s="12">
        <v>0</v>
      </c>
      <c r="M62" s="12">
        <v>0</v>
      </c>
      <c r="N62" s="14">
        <v>0</v>
      </c>
    </row>
    <row r="63" spans="1:14" ht="13.15" hidden="1" customHeight="1" outlineLevel="1" x14ac:dyDescent="0.35">
      <c r="C63" s="1" t="s">
        <v>446</v>
      </c>
      <c r="E63" s="6"/>
      <c r="F63" s="7"/>
      <c r="G63" s="12"/>
      <c r="H63" s="1">
        <v>48</v>
      </c>
      <c r="I63" s="6" t="s">
        <v>457</v>
      </c>
      <c r="J63" s="12">
        <v>-15259</v>
      </c>
      <c r="K63" s="12"/>
      <c r="L63" s="12"/>
      <c r="M63" s="12"/>
      <c r="N63" s="14"/>
    </row>
    <row r="64" spans="1:14" ht="13.15" customHeight="1" collapsed="1" x14ac:dyDescent="0.35">
      <c r="A64" s="1">
        <v>155</v>
      </c>
      <c r="C64" s="1" t="s">
        <v>13</v>
      </c>
      <c r="E64" s="6" t="s">
        <v>435</v>
      </c>
      <c r="F64" s="7" t="s">
        <v>436</v>
      </c>
      <c r="G64" s="12">
        <v>1882</v>
      </c>
      <c r="I64" s="6"/>
      <c r="J64" s="12">
        <v>-1882</v>
      </c>
      <c r="K64" s="12">
        <v>0</v>
      </c>
      <c r="L64" s="12">
        <v>0</v>
      </c>
      <c r="M64" s="12">
        <v>0</v>
      </c>
      <c r="N64" s="14">
        <v>0</v>
      </c>
    </row>
    <row r="65" spans="1:14" ht="13.15" hidden="1" customHeight="1" outlineLevel="1" x14ac:dyDescent="0.35">
      <c r="C65" s="1" t="s">
        <v>446</v>
      </c>
      <c r="E65" s="6"/>
      <c r="F65" s="7"/>
      <c r="G65" s="12"/>
      <c r="H65" s="1">
        <v>49</v>
      </c>
      <c r="I65" s="6" t="s">
        <v>457</v>
      </c>
      <c r="J65" s="12">
        <v>-1882</v>
      </c>
      <c r="K65" s="12"/>
      <c r="L65" s="12"/>
      <c r="M65" s="12"/>
      <c r="N65" s="14"/>
    </row>
    <row r="66" spans="1:14" ht="13.15" customHeight="1" collapsed="1" x14ac:dyDescent="0.35">
      <c r="A66" s="1">
        <v>156</v>
      </c>
      <c r="C66" s="1" t="s">
        <v>13</v>
      </c>
      <c r="E66" s="6" t="s">
        <v>437</v>
      </c>
      <c r="F66" s="7" t="s">
        <v>438</v>
      </c>
      <c r="G66" s="12">
        <v>25253</v>
      </c>
      <c r="I66" s="6"/>
      <c r="J66" s="12">
        <v>-1228</v>
      </c>
      <c r="K66" s="12">
        <v>24025</v>
      </c>
      <c r="L66" s="12">
        <v>0</v>
      </c>
      <c r="M66" s="12">
        <v>24025</v>
      </c>
      <c r="N66" s="14">
        <v>0</v>
      </c>
    </row>
    <row r="67" spans="1:14" ht="13.15" hidden="1" customHeight="1" outlineLevel="1" x14ac:dyDescent="0.35">
      <c r="C67" s="1" t="s">
        <v>446</v>
      </c>
      <c r="E67" s="6"/>
      <c r="F67" s="7"/>
      <c r="G67" s="12"/>
      <c r="H67" s="1">
        <v>55</v>
      </c>
      <c r="I67" s="6" t="s">
        <v>459</v>
      </c>
      <c r="J67" s="12">
        <v>-1228</v>
      </c>
      <c r="K67" s="12"/>
      <c r="L67" s="12"/>
      <c r="M67" s="12"/>
      <c r="N67" s="14"/>
    </row>
    <row r="68" spans="1:14" ht="13.15" customHeight="1" collapsed="1" x14ac:dyDescent="0.35">
      <c r="A68" s="1">
        <v>75</v>
      </c>
      <c r="C68" s="1" t="s">
        <v>13</v>
      </c>
      <c r="E68" s="6" t="s">
        <v>76</v>
      </c>
      <c r="F68" s="7" t="s">
        <v>77</v>
      </c>
      <c r="G68" s="12">
        <v>0</v>
      </c>
      <c r="I68" s="6"/>
      <c r="J68" s="12">
        <v>153731</v>
      </c>
      <c r="K68" s="12">
        <v>153731</v>
      </c>
      <c r="L68" s="12">
        <v>151087</v>
      </c>
      <c r="M68" s="12">
        <v>2644</v>
      </c>
      <c r="N68" s="14">
        <v>1.7499851079179545E-2</v>
      </c>
    </row>
    <row r="69" spans="1:14" ht="13.15" hidden="1" customHeight="1" outlineLevel="1" x14ac:dyDescent="0.35">
      <c r="C69" s="1" t="s">
        <v>446</v>
      </c>
      <c r="E69" s="6"/>
      <c r="F69" s="7"/>
      <c r="G69" s="12"/>
      <c r="H69" s="1">
        <v>69</v>
      </c>
      <c r="I69" s="6" t="s">
        <v>464</v>
      </c>
      <c r="J69" s="12">
        <v>153731</v>
      </c>
      <c r="K69" s="12"/>
      <c r="L69" s="12"/>
      <c r="M69" s="12"/>
      <c r="N69" s="14"/>
    </row>
    <row r="70" spans="1:14" ht="13.15" customHeight="1" collapsed="1" x14ac:dyDescent="0.35">
      <c r="A70" s="1">
        <v>89</v>
      </c>
      <c r="C70" s="1" t="s">
        <v>13</v>
      </c>
      <c r="E70" s="6" t="s">
        <v>78</v>
      </c>
      <c r="F70" s="7" t="s">
        <v>79</v>
      </c>
      <c r="G70" s="12">
        <v>24888</v>
      </c>
      <c r="I70" s="6"/>
      <c r="J70" s="12">
        <v>-17739</v>
      </c>
      <c r="K70" s="12">
        <v>7149</v>
      </c>
      <c r="L70" s="12">
        <v>4395</v>
      </c>
      <c r="M70" s="12">
        <v>2754</v>
      </c>
      <c r="N70" s="14">
        <v>0.62662116040955629</v>
      </c>
    </row>
    <row r="71" spans="1:14" ht="13.15" hidden="1" customHeight="1" outlineLevel="1" x14ac:dyDescent="0.35">
      <c r="C71" s="1" t="s">
        <v>446</v>
      </c>
      <c r="E71" s="6"/>
      <c r="F71" s="7"/>
      <c r="G71" s="12"/>
      <c r="H71" s="1">
        <v>41</v>
      </c>
      <c r="I71" s="6" t="s">
        <v>456</v>
      </c>
      <c r="J71" s="12">
        <v>7149</v>
      </c>
      <c r="K71" s="12"/>
      <c r="L71" s="12"/>
      <c r="M71" s="12"/>
      <c r="N71" s="14"/>
    </row>
    <row r="72" spans="1:14" ht="13.15" hidden="1" customHeight="1" outlineLevel="1" x14ac:dyDescent="0.35">
      <c r="C72" s="1" t="s">
        <v>446</v>
      </c>
      <c r="E72" s="6"/>
      <c r="F72" s="7"/>
      <c r="G72" s="12"/>
      <c r="H72" s="1">
        <v>45</v>
      </c>
      <c r="I72" s="6" t="s">
        <v>456</v>
      </c>
      <c r="J72" s="12">
        <v>-24888</v>
      </c>
      <c r="K72" s="12"/>
      <c r="L72" s="12"/>
      <c r="M72" s="12"/>
      <c r="N72" s="14"/>
    </row>
    <row r="73" spans="1:14" ht="13.15" hidden="1" customHeight="1" x14ac:dyDescent="0.35">
      <c r="A73" s="1">
        <v>80</v>
      </c>
      <c r="C73" s="1" t="s">
        <v>13</v>
      </c>
      <c r="E73" s="6" t="s">
        <v>80</v>
      </c>
      <c r="F73" s="7" t="s">
        <v>81</v>
      </c>
      <c r="G73" s="12">
        <v>0</v>
      </c>
      <c r="I73" s="6"/>
      <c r="J73" s="12"/>
      <c r="K73" s="12">
        <v>0</v>
      </c>
      <c r="L73" s="12">
        <v>0</v>
      </c>
      <c r="M73" s="12">
        <v>0</v>
      </c>
      <c r="N73" s="14">
        <v>0</v>
      </c>
    </row>
    <row r="74" spans="1:14" ht="13.15" customHeight="1" collapsed="1" x14ac:dyDescent="0.35">
      <c r="A74" s="1">
        <v>60</v>
      </c>
      <c r="C74" s="1" t="s">
        <v>13</v>
      </c>
      <c r="E74" s="6" t="s">
        <v>82</v>
      </c>
      <c r="F74" s="7" t="s">
        <v>83</v>
      </c>
      <c r="G74" s="12">
        <v>-1912</v>
      </c>
      <c r="I74" s="6"/>
      <c r="J74" s="12">
        <v>-83</v>
      </c>
      <c r="K74" s="12">
        <v>-1995</v>
      </c>
      <c r="L74" s="12">
        <v>-1581</v>
      </c>
      <c r="M74" s="12">
        <v>-414</v>
      </c>
      <c r="N74" s="14">
        <v>0.26185958254269454</v>
      </c>
    </row>
    <row r="75" spans="1:14" ht="13.9" hidden="1" customHeight="1" outlineLevel="1" x14ac:dyDescent="0.35">
      <c r="C75" s="1" t="s">
        <v>446</v>
      </c>
      <c r="E75" s="6"/>
      <c r="F75" s="7"/>
      <c r="G75" s="12"/>
      <c r="H75" s="1">
        <v>26</v>
      </c>
      <c r="I75" s="6" t="s">
        <v>452</v>
      </c>
      <c r="J75" s="12">
        <v>-83</v>
      </c>
      <c r="K75" s="12"/>
      <c r="L75" s="12"/>
      <c r="M75" s="12"/>
      <c r="N75" s="14"/>
    </row>
    <row r="76" spans="1:14" ht="13.15" hidden="1" customHeight="1" x14ac:dyDescent="0.35">
      <c r="A76" s="1">
        <v>146</v>
      </c>
      <c r="C76" s="1" t="s">
        <v>13</v>
      </c>
      <c r="E76" s="6" t="s">
        <v>84</v>
      </c>
      <c r="F76" s="7" t="s">
        <v>85</v>
      </c>
      <c r="G76" s="12">
        <v>0</v>
      </c>
      <c r="I76" s="6"/>
      <c r="J76" s="12"/>
      <c r="K76" s="12">
        <v>0</v>
      </c>
      <c r="L76" s="12">
        <v>0</v>
      </c>
      <c r="M76" s="12">
        <v>0</v>
      </c>
      <c r="N76" s="14">
        <v>0</v>
      </c>
    </row>
    <row r="77" spans="1:14" ht="13.15" customHeight="1" collapsed="1" x14ac:dyDescent="0.35">
      <c r="A77" s="1">
        <v>78</v>
      </c>
      <c r="C77" s="1" t="s">
        <v>13</v>
      </c>
      <c r="E77" s="6" t="s">
        <v>86</v>
      </c>
      <c r="F77" s="7" t="s">
        <v>87</v>
      </c>
      <c r="G77" s="12">
        <v>0</v>
      </c>
      <c r="I77" s="6"/>
      <c r="J77" s="12">
        <v>9315</v>
      </c>
      <c r="K77" s="12">
        <v>9315</v>
      </c>
      <c r="L77" s="12">
        <v>9763</v>
      </c>
      <c r="M77" s="12">
        <v>-448</v>
      </c>
      <c r="N77" s="14">
        <v>-4.5887534569292225E-2</v>
      </c>
    </row>
    <row r="78" spans="1:14" ht="13.15" hidden="1" customHeight="1" outlineLevel="1" x14ac:dyDescent="0.35">
      <c r="C78" s="1" t="s">
        <v>446</v>
      </c>
      <c r="E78" s="6"/>
      <c r="F78" s="7"/>
      <c r="G78" s="12"/>
      <c r="H78" s="1">
        <v>23</v>
      </c>
      <c r="I78" s="6" t="s">
        <v>450</v>
      </c>
      <c r="J78" s="12">
        <v>-9885</v>
      </c>
      <c r="K78" s="12"/>
      <c r="L78" s="12"/>
      <c r="M78" s="12"/>
      <c r="N78" s="14"/>
    </row>
    <row r="79" spans="1:14" ht="13.15" hidden="1" customHeight="1" outlineLevel="1" x14ac:dyDescent="0.35">
      <c r="C79" s="1" t="s">
        <v>446</v>
      </c>
      <c r="E79" s="6"/>
      <c r="F79" s="7"/>
      <c r="G79" s="12"/>
      <c r="H79" s="1">
        <v>25</v>
      </c>
      <c r="I79" s="6" t="s">
        <v>451</v>
      </c>
      <c r="J79" s="12">
        <v>19200</v>
      </c>
      <c r="K79" s="12"/>
      <c r="L79" s="12"/>
      <c r="M79" s="12"/>
      <c r="N79" s="14"/>
    </row>
    <row r="80" spans="1:14" ht="13.15" customHeight="1" x14ac:dyDescent="0.35">
      <c r="A80" s="1">
        <v>79</v>
      </c>
      <c r="C80" s="1" t="s">
        <v>13</v>
      </c>
      <c r="E80" s="6" t="s">
        <v>88</v>
      </c>
      <c r="F80" s="7" t="s">
        <v>89</v>
      </c>
      <c r="G80" s="12">
        <v>22059</v>
      </c>
      <c r="I80" s="6"/>
      <c r="J80" s="12"/>
      <c r="K80" s="12">
        <v>22059</v>
      </c>
      <c r="L80" s="12">
        <v>23990</v>
      </c>
      <c r="M80" s="12">
        <v>-1931</v>
      </c>
      <c r="N80" s="14">
        <v>-8.0491871613172158E-2</v>
      </c>
    </row>
    <row r="81" spans="1:19" ht="13.15" customHeight="1" collapsed="1" x14ac:dyDescent="0.35">
      <c r="A81" s="1">
        <v>66</v>
      </c>
      <c r="C81" s="1" t="s">
        <v>13</v>
      </c>
      <c r="E81" s="6" t="s">
        <v>90</v>
      </c>
      <c r="F81" s="7" t="s">
        <v>91</v>
      </c>
      <c r="G81" s="12">
        <v>-680009</v>
      </c>
      <c r="I81" s="6"/>
      <c r="J81" s="12">
        <v>-37538</v>
      </c>
      <c r="K81" s="12">
        <v>-717547</v>
      </c>
      <c r="L81" s="12">
        <v>-727150</v>
      </c>
      <c r="M81" s="12">
        <v>9603</v>
      </c>
      <c r="N81" s="14">
        <v>-1.3206353572165304E-2</v>
      </c>
      <c r="Q81" s="17">
        <f>K81</f>
        <v>-717547</v>
      </c>
    </row>
    <row r="82" spans="1:19" ht="13.15" hidden="1" customHeight="1" outlineLevel="1" x14ac:dyDescent="0.35">
      <c r="C82" s="1" t="s">
        <v>446</v>
      </c>
      <c r="E82" s="6"/>
      <c r="F82" s="7"/>
      <c r="G82" s="12"/>
      <c r="H82" s="1">
        <v>2</v>
      </c>
      <c r="I82" s="6" t="s">
        <v>447</v>
      </c>
      <c r="J82" s="12">
        <v>-38434</v>
      </c>
      <c r="K82" s="12"/>
      <c r="L82" s="12"/>
      <c r="M82" s="12"/>
      <c r="N82" s="14"/>
    </row>
    <row r="83" spans="1:19" ht="13.15" hidden="1" customHeight="1" outlineLevel="1" x14ac:dyDescent="0.35">
      <c r="C83" s="1" t="s">
        <v>446</v>
      </c>
      <c r="E83" s="6"/>
      <c r="F83" s="7"/>
      <c r="G83" s="12"/>
      <c r="H83" s="1">
        <v>4</v>
      </c>
      <c r="I83" s="6" t="s">
        <v>447</v>
      </c>
      <c r="J83" s="12">
        <v>-217</v>
      </c>
      <c r="K83" s="12"/>
      <c r="L83" s="12"/>
      <c r="M83" s="12"/>
      <c r="N83" s="14"/>
    </row>
    <row r="84" spans="1:19" ht="13.15" hidden="1" customHeight="1" outlineLevel="1" x14ac:dyDescent="0.35">
      <c r="C84" s="1" t="s">
        <v>446</v>
      </c>
      <c r="E84" s="6"/>
      <c r="F84" s="7"/>
      <c r="G84" s="12"/>
      <c r="H84" s="1">
        <v>6</v>
      </c>
      <c r="I84" s="6" t="s">
        <v>448</v>
      </c>
      <c r="J84" s="12">
        <v>39</v>
      </c>
      <c r="K84" s="12"/>
      <c r="L84" s="12"/>
      <c r="M84" s="12"/>
      <c r="N84" s="14"/>
    </row>
    <row r="85" spans="1:19" ht="13.15" hidden="1" customHeight="1" outlineLevel="1" x14ac:dyDescent="0.35">
      <c r="C85" s="1" t="s">
        <v>446</v>
      </c>
      <c r="E85" s="6"/>
      <c r="F85" s="7"/>
      <c r="G85" s="12"/>
      <c r="H85" s="1">
        <v>10</v>
      </c>
      <c r="I85" s="6" t="s">
        <v>448</v>
      </c>
      <c r="J85" s="12">
        <v>1074</v>
      </c>
      <c r="K85" s="12"/>
      <c r="L85" s="12"/>
      <c r="M85" s="12"/>
      <c r="N85" s="14"/>
    </row>
    <row r="86" spans="1:19" ht="13.15" customHeight="1" x14ac:dyDescent="0.35">
      <c r="A86" s="1">
        <v>61</v>
      </c>
      <c r="C86" s="1" t="s">
        <v>13</v>
      </c>
      <c r="E86" s="6" t="s">
        <v>92</v>
      </c>
      <c r="F86" s="7" t="s">
        <v>93</v>
      </c>
      <c r="G86" s="12">
        <v>-12873</v>
      </c>
      <c r="I86" s="6"/>
      <c r="J86" s="12"/>
      <c r="K86" s="12">
        <v>-12873</v>
      </c>
      <c r="L86" s="12">
        <v>-14892</v>
      </c>
      <c r="M86" s="12">
        <v>2019</v>
      </c>
      <c r="N86" s="14">
        <v>-0.1355761482675262</v>
      </c>
      <c r="Q86" s="17"/>
      <c r="R86" s="17">
        <f>K86</f>
        <v>-12873</v>
      </c>
    </row>
    <row r="87" spans="1:19" ht="13.15" customHeight="1" x14ac:dyDescent="0.35">
      <c r="A87" s="1">
        <v>62</v>
      </c>
      <c r="C87" s="1" t="s">
        <v>13</v>
      </c>
      <c r="E87" s="6" t="s">
        <v>94</v>
      </c>
      <c r="F87" s="7" t="s">
        <v>95</v>
      </c>
      <c r="G87" s="12">
        <v>-25117</v>
      </c>
      <c r="I87" s="6"/>
      <c r="J87" s="12"/>
      <c r="K87" s="12">
        <v>-25117</v>
      </c>
      <c r="L87" s="12">
        <v>-24286</v>
      </c>
      <c r="M87" s="12">
        <v>-831</v>
      </c>
      <c r="N87" s="14">
        <v>3.4217244503005846E-2</v>
      </c>
      <c r="Q87" s="17"/>
      <c r="R87" s="17">
        <f>K87</f>
        <v>-25117</v>
      </c>
    </row>
    <row r="88" spans="1:19" ht="13.15" hidden="1" customHeight="1" x14ac:dyDescent="0.35">
      <c r="A88" s="1">
        <v>63</v>
      </c>
      <c r="C88" s="1" t="s">
        <v>13</v>
      </c>
      <c r="E88" s="6" t="s">
        <v>96</v>
      </c>
      <c r="F88" s="7" t="s">
        <v>97</v>
      </c>
      <c r="G88" s="12">
        <v>0</v>
      </c>
      <c r="I88" s="6"/>
      <c r="J88" s="12"/>
      <c r="K88" s="12">
        <v>0</v>
      </c>
      <c r="L88" s="12">
        <v>0</v>
      </c>
      <c r="M88" s="12">
        <v>0</v>
      </c>
      <c r="N88" s="14">
        <v>0</v>
      </c>
    </row>
    <row r="89" spans="1:19" ht="13.15" hidden="1" customHeight="1" x14ac:dyDescent="0.35">
      <c r="A89" s="1">
        <v>64</v>
      </c>
      <c r="C89" s="1" t="s">
        <v>13</v>
      </c>
      <c r="E89" s="6" t="s">
        <v>98</v>
      </c>
      <c r="F89" s="7" t="s">
        <v>99</v>
      </c>
      <c r="G89" s="12">
        <v>0</v>
      </c>
      <c r="I89" s="6"/>
      <c r="J89" s="12"/>
      <c r="K89" s="12">
        <v>0</v>
      </c>
      <c r="L89" s="12">
        <v>0</v>
      </c>
      <c r="M89" s="12">
        <v>0</v>
      </c>
      <c r="N89" s="14">
        <v>0</v>
      </c>
    </row>
    <row r="90" spans="1:19" ht="13.15" customHeight="1" x14ac:dyDescent="0.35">
      <c r="A90" s="1">
        <v>57</v>
      </c>
      <c r="C90" s="1" t="s">
        <v>13</v>
      </c>
      <c r="E90" s="6" t="s">
        <v>100</v>
      </c>
      <c r="F90" s="7" t="s">
        <v>101</v>
      </c>
      <c r="G90" s="12">
        <v>-18785</v>
      </c>
      <c r="I90" s="6"/>
      <c r="J90" s="12"/>
      <c r="K90" s="12">
        <v>-18785</v>
      </c>
      <c r="L90" s="12">
        <v>-16580</v>
      </c>
      <c r="M90" s="12">
        <v>-2205</v>
      </c>
      <c r="N90" s="14">
        <v>0.13299155609167673</v>
      </c>
      <c r="Q90" s="17"/>
      <c r="R90" s="17"/>
      <c r="S90" s="17">
        <f>K90</f>
        <v>-18785</v>
      </c>
    </row>
    <row r="91" spans="1:19" ht="13.15" customHeight="1" x14ac:dyDescent="0.35">
      <c r="A91" s="1">
        <v>140</v>
      </c>
      <c r="C91" s="1" t="s">
        <v>13</v>
      </c>
      <c r="E91" s="6" t="s">
        <v>102</v>
      </c>
      <c r="F91" s="7" t="s">
        <v>103</v>
      </c>
      <c r="G91" s="12">
        <v>-700</v>
      </c>
      <c r="I91" s="6"/>
      <c r="J91" s="12"/>
      <c r="K91" s="12">
        <v>-700</v>
      </c>
      <c r="L91" s="12">
        <v>-450</v>
      </c>
      <c r="M91" s="12">
        <v>-250</v>
      </c>
      <c r="N91" s="14">
        <v>0.55555555555555558</v>
      </c>
      <c r="Q91" s="17"/>
      <c r="R91" s="17">
        <f>K91</f>
        <v>-700</v>
      </c>
    </row>
    <row r="92" spans="1:19" ht="13.15" hidden="1" customHeight="1" x14ac:dyDescent="0.35">
      <c r="A92" s="1">
        <v>58</v>
      </c>
      <c r="C92" s="1" t="s">
        <v>13</v>
      </c>
      <c r="E92" s="6" t="s">
        <v>104</v>
      </c>
      <c r="F92" s="7" t="s">
        <v>105</v>
      </c>
      <c r="G92" s="12">
        <v>0</v>
      </c>
      <c r="I92" s="6"/>
      <c r="J92" s="12"/>
      <c r="K92" s="12">
        <v>0</v>
      </c>
      <c r="L92" s="12">
        <v>0</v>
      </c>
      <c r="M92" s="12">
        <v>0</v>
      </c>
      <c r="N92" s="14">
        <v>0</v>
      </c>
    </row>
    <row r="93" spans="1:19" ht="13.15" hidden="1" customHeight="1" x14ac:dyDescent="0.35">
      <c r="A93" s="1">
        <v>65</v>
      </c>
      <c r="C93" s="1" t="s">
        <v>13</v>
      </c>
      <c r="E93" s="6" t="s">
        <v>106</v>
      </c>
      <c r="F93" s="7" t="s">
        <v>107</v>
      </c>
      <c r="G93" s="12">
        <v>0</v>
      </c>
      <c r="I93" s="6"/>
      <c r="J93" s="12"/>
      <c r="K93" s="12">
        <v>0</v>
      </c>
      <c r="L93" s="12">
        <v>0</v>
      </c>
      <c r="M93" s="12">
        <v>0</v>
      </c>
      <c r="N93" s="14">
        <v>0</v>
      </c>
    </row>
    <row r="94" spans="1:19" ht="13.15" hidden="1" customHeight="1" x14ac:dyDescent="0.35">
      <c r="A94" s="1">
        <v>110</v>
      </c>
      <c r="C94" s="1" t="s">
        <v>13</v>
      </c>
      <c r="E94" s="6" t="s">
        <v>108</v>
      </c>
      <c r="F94" s="7" t="s">
        <v>109</v>
      </c>
      <c r="G94" s="12">
        <v>0</v>
      </c>
      <c r="I94" s="6"/>
      <c r="J94" s="12"/>
      <c r="K94" s="12">
        <v>0</v>
      </c>
      <c r="L94" s="12">
        <v>0</v>
      </c>
      <c r="M94" s="12">
        <v>0</v>
      </c>
      <c r="N94" s="14">
        <v>0</v>
      </c>
    </row>
    <row r="95" spans="1:19" ht="13.15" customHeight="1" x14ac:dyDescent="0.35">
      <c r="A95" s="1">
        <v>59</v>
      </c>
      <c r="C95" s="1" t="s">
        <v>13</v>
      </c>
      <c r="E95" s="6" t="s">
        <v>110</v>
      </c>
      <c r="F95" s="7" t="s">
        <v>111</v>
      </c>
      <c r="G95" s="12">
        <v>-25576</v>
      </c>
      <c r="I95" s="6"/>
      <c r="J95" s="12"/>
      <c r="K95" s="12">
        <v>-25576</v>
      </c>
      <c r="L95" s="12">
        <v>0</v>
      </c>
      <c r="M95" s="12">
        <v>-25576</v>
      </c>
      <c r="N95" s="14">
        <v>0</v>
      </c>
      <c r="S95" s="17">
        <f>K95</f>
        <v>-25576</v>
      </c>
    </row>
    <row r="96" spans="1:19" ht="13.15" hidden="1" customHeight="1" x14ac:dyDescent="0.35">
      <c r="A96" s="1">
        <v>111</v>
      </c>
      <c r="C96" s="1" t="s">
        <v>13</v>
      </c>
      <c r="E96" s="6" t="s">
        <v>112</v>
      </c>
      <c r="F96" s="7" t="s">
        <v>113</v>
      </c>
      <c r="G96" s="12">
        <v>0</v>
      </c>
      <c r="I96" s="6"/>
      <c r="J96" s="12"/>
      <c r="K96" s="12">
        <v>0</v>
      </c>
      <c r="L96" s="12">
        <v>0</v>
      </c>
      <c r="M96" s="12">
        <v>0</v>
      </c>
      <c r="N96" s="14">
        <v>0</v>
      </c>
    </row>
    <row r="97" spans="1:14" ht="13.15" customHeight="1" collapsed="1" x14ac:dyDescent="0.35">
      <c r="A97" s="1">
        <v>68</v>
      </c>
      <c r="C97" s="1" t="s">
        <v>13</v>
      </c>
      <c r="E97" s="6" t="s">
        <v>114</v>
      </c>
      <c r="F97" s="7" t="s">
        <v>115</v>
      </c>
      <c r="G97" s="12">
        <v>225</v>
      </c>
      <c r="I97" s="6"/>
      <c r="J97" s="12">
        <v>-8</v>
      </c>
      <c r="K97" s="12">
        <v>217</v>
      </c>
      <c r="L97" s="12">
        <v>698</v>
      </c>
      <c r="M97" s="12">
        <v>-481</v>
      </c>
      <c r="N97" s="14">
        <v>-0.68911174785100282</v>
      </c>
    </row>
    <row r="98" spans="1:14" ht="13.15" hidden="1" customHeight="1" outlineLevel="1" x14ac:dyDescent="0.35">
      <c r="C98" s="1" t="s">
        <v>446</v>
      </c>
      <c r="E98" s="6"/>
      <c r="F98" s="7"/>
      <c r="G98" s="12"/>
      <c r="H98" s="1">
        <v>16</v>
      </c>
      <c r="I98" s="6" t="s">
        <v>449</v>
      </c>
      <c r="J98" s="12">
        <v>-36</v>
      </c>
      <c r="K98" s="12"/>
      <c r="L98" s="12"/>
      <c r="M98" s="12"/>
      <c r="N98" s="14"/>
    </row>
    <row r="99" spans="1:14" ht="13.15" hidden="1" customHeight="1" outlineLevel="1" x14ac:dyDescent="0.35">
      <c r="C99" s="1" t="s">
        <v>446</v>
      </c>
      <c r="E99" s="6"/>
      <c r="F99" s="7"/>
      <c r="G99" s="12"/>
      <c r="H99" s="1">
        <v>32</v>
      </c>
      <c r="I99" s="6" t="s">
        <v>455</v>
      </c>
      <c r="J99" s="12">
        <v>28</v>
      </c>
      <c r="K99" s="12"/>
      <c r="L99" s="12"/>
      <c r="M99" s="12"/>
      <c r="N99" s="14"/>
    </row>
    <row r="100" spans="1:14" ht="13.15" hidden="1" customHeight="1" x14ac:dyDescent="0.35">
      <c r="A100" s="1">
        <v>137</v>
      </c>
      <c r="C100" s="1" t="s">
        <v>13</v>
      </c>
      <c r="E100" s="6" t="s">
        <v>116</v>
      </c>
      <c r="F100" s="7" t="s">
        <v>117</v>
      </c>
      <c r="G100" s="12">
        <v>0</v>
      </c>
      <c r="I100" s="6"/>
      <c r="J100" s="12"/>
      <c r="K100" s="12">
        <v>0</v>
      </c>
      <c r="L100" s="12">
        <v>0</v>
      </c>
      <c r="M100" s="12">
        <v>0</v>
      </c>
      <c r="N100" s="14">
        <v>0</v>
      </c>
    </row>
    <row r="101" spans="1:14" ht="13.15" hidden="1" customHeight="1" x14ac:dyDescent="0.35">
      <c r="A101" s="1">
        <v>69</v>
      </c>
      <c r="C101" s="1" t="s">
        <v>13</v>
      </c>
      <c r="E101" s="6" t="s">
        <v>118</v>
      </c>
      <c r="F101" s="7" t="s">
        <v>119</v>
      </c>
      <c r="G101" s="12">
        <v>0</v>
      </c>
      <c r="I101" s="6"/>
      <c r="J101" s="12"/>
      <c r="K101" s="12">
        <v>0</v>
      </c>
      <c r="L101" s="12">
        <v>0</v>
      </c>
      <c r="M101" s="12">
        <v>0</v>
      </c>
      <c r="N101" s="14">
        <v>0</v>
      </c>
    </row>
    <row r="102" spans="1:14" ht="13.15" customHeight="1" x14ac:dyDescent="0.35">
      <c r="A102" s="1">
        <v>150</v>
      </c>
      <c r="C102" s="1" t="s">
        <v>13</v>
      </c>
      <c r="E102" s="6" t="s">
        <v>120</v>
      </c>
      <c r="F102" s="7" t="s">
        <v>121</v>
      </c>
      <c r="G102" s="12">
        <v>54</v>
      </c>
      <c r="I102" s="6"/>
      <c r="J102" s="12"/>
      <c r="K102" s="12">
        <v>54</v>
      </c>
      <c r="L102" s="12">
        <v>90</v>
      </c>
      <c r="M102" s="12">
        <v>-36</v>
      </c>
      <c r="N102" s="14">
        <v>-0.4</v>
      </c>
    </row>
    <row r="103" spans="1:14" ht="13.15" hidden="1" customHeight="1" x14ac:dyDescent="0.35">
      <c r="A103" s="1">
        <v>112</v>
      </c>
      <c r="C103" s="1" t="s">
        <v>13</v>
      </c>
      <c r="E103" s="6" t="s">
        <v>122</v>
      </c>
      <c r="F103" s="7" t="s">
        <v>123</v>
      </c>
      <c r="G103" s="12">
        <v>0</v>
      </c>
      <c r="I103" s="6"/>
      <c r="J103" s="12"/>
      <c r="K103" s="12">
        <v>0</v>
      </c>
      <c r="L103" s="12">
        <v>0</v>
      </c>
      <c r="M103" s="12">
        <v>0</v>
      </c>
      <c r="N103" s="14">
        <v>0</v>
      </c>
    </row>
    <row r="104" spans="1:14" ht="13.15" hidden="1" customHeight="1" x14ac:dyDescent="0.35">
      <c r="A104" s="1">
        <v>70</v>
      </c>
      <c r="C104" s="1" t="s">
        <v>13</v>
      </c>
      <c r="E104" s="6" t="s">
        <v>124</v>
      </c>
      <c r="F104" s="7" t="s">
        <v>125</v>
      </c>
      <c r="G104" s="12">
        <v>0</v>
      </c>
      <c r="I104" s="6"/>
      <c r="J104" s="12"/>
      <c r="K104" s="12">
        <v>0</v>
      </c>
      <c r="L104" s="12">
        <v>0</v>
      </c>
      <c r="M104" s="12">
        <v>0</v>
      </c>
      <c r="N104" s="14">
        <v>0</v>
      </c>
    </row>
    <row r="105" spans="1:14" ht="13.15" hidden="1" customHeight="1" x14ac:dyDescent="0.35">
      <c r="A105" s="1">
        <v>138</v>
      </c>
      <c r="C105" s="1" t="s">
        <v>13</v>
      </c>
      <c r="E105" s="6" t="s">
        <v>126</v>
      </c>
      <c r="F105" s="7" t="s">
        <v>127</v>
      </c>
      <c r="G105" s="12">
        <v>0</v>
      </c>
      <c r="I105" s="6"/>
      <c r="J105" s="12"/>
      <c r="K105" s="12">
        <v>0</v>
      </c>
      <c r="L105" s="12">
        <v>0</v>
      </c>
      <c r="M105" s="12">
        <v>0</v>
      </c>
      <c r="N105" s="14">
        <v>0</v>
      </c>
    </row>
    <row r="106" spans="1:14" ht="13.15" hidden="1" customHeight="1" x14ac:dyDescent="0.35">
      <c r="A106" s="1">
        <v>147</v>
      </c>
      <c r="C106" s="1" t="s">
        <v>13</v>
      </c>
      <c r="E106" s="6" t="s">
        <v>128</v>
      </c>
      <c r="F106" s="7" t="s">
        <v>129</v>
      </c>
      <c r="G106" s="12">
        <v>0</v>
      </c>
      <c r="I106" s="6"/>
      <c r="J106" s="12"/>
      <c r="K106" s="12">
        <v>0</v>
      </c>
      <c r="L106" s="12">
        <v>0</v>
      </c>
      <c r="M106" s="12">
        <v>0</v>
      </c>
      <c r="N106" s="14">
        <v>0</v>
      </c>
    </row>
    <row r="107" spans="1:14" ht="13.15" customHeight="1" collapsed="1" x14ac:dyDescent="0.35">
      <c r="A107" s="1">
        <v>71</v>
      </c>
      <c r="C107" s="1" t="s">
        <v>13</v>
      </c>
      <c r="E107" s="6" t="s">
        <v>130</v>
      </c>
      <c r="F107" s="7" t="s">
        <v>131</v>
      </c>
      <c r="G107" s="12">
        <v>4730</v>
      </c>
      <c r="I107" s="6"/>
      <c r="J107" s="12">
        <v>-580</v>
      </c>
      <c r="K107" s="12">
        <v>4150</v>
      </c>
      <c r="L107" s="12">
        <v>7038</v>
      </c>
      <c r="M107" s="12">
        <v>-2888</v>
      </c>
      <c r="N107" s="14">
        <v>-0.41034384768400117</v>
      </c>
    </row>
    <row r="108" spans="1:14" ht="13.15" hidden="1" customHeight="1" outlineLevel="1" x14ac:dyDescent="0.35">
      <c r="C108" s="1" t="s">
        <v>446</v>
      </c>
      <c r="E108" s="6"/>
      <c r="F108" s="7"/>
      <c r="G108" s="12"/>
      <c r="H108" s="1">
        <v>18</v>
      </c>
      <c r="I108" s="6" t="s">
        <v>449</v>
      </c>
      <c r="J108" s="12">
        <v>-680</v>
      </c>
      <c r="K108" s="12"/>
      <c r="L108" s="12"/>
      <c r="M108" s="12"/>
      <c r="N108" s="14"/>
    </row>
    <row r="109" spans="1:14" ht="13.15" hidden="1" customHeight="1" outlineLevel="1" x14ac:dyDescent="0.35">
      <c r="C109" s="1" t="s">
        <v>446</v>
      </c>
      <c r="E109" s="6"/>
      <c r="F109" s="7"/>
      <c r="G109" s="12"/>
      <c r="H109" s="1">
        <v>34</v>
      </c>
      <c r="I109" s="6" t="s">
        <v>455</v>
      </c>
      <c r="J109" s="12">
        <v>100</v>
      </c>
      <c r="K109" s="12"/>
      <c r="L109" s="12"/>
      <c r="M109" s="12"/>
      <c r="N109" s="14"/>
    </row>
    <row r="110" spans="1:14" ht="13.15" customHeight="1" collapsed="1" x14ac:dyDescent="0.35">
      <c r="A110" s="1">
        <v>72</v>
      </c>
      <c r="C110" s="1" t="s">
        <v>13</v>
      </c>
      <c r="E110" s="6" t="s">
        <v>132</v>
      </c>
      <c r="F110" s="7" t="s">
        <v>133</v>
      </c>
      <c r="G110" s="12">
        <v>0</v>
      </c>
      <c r="I110" s="6"/>
      <c r="J110" s="12">
        <v>10800</v>
      </c>
      <c r="K110" s="12">
        <v>10800</v>
      </c>
      <c r="L110" s="12">
        <v>10800</v>
      </c>
      <c r="M110" s="12">
        <v>0</v>
      </c>
      <c r="N110" s="14">
        <v>0</v>
      </c>
    </row>
    <row r="111" spans="1:14" ht="13.15" hidden="1" customHeight="1" outlineLevel="1" x14ac:dyDescent="0.35">
      <c r="C111" s="1" t="s">
        <v>446</v>
      </c>
      <c r="E111" s="6"/>
      <c r="F111" s="7"/>
      <c r="G111" s="12"/>
      <c r="H111" s="1">
        <v>42</v>
      </c>
      <c r="I111" s="6" t="s">
        <v>456</v>
      </c>
      <c r="J111" s="12">
        <v>10800</v>
      </c>
      <c r="K111" s="12"/>
      <c r="L111" s="12"/>
      <c r="M111" s="12"/>
      <c r="N111" s="14"/>
    </row>
    <row r="112" spans="1:14" ht="13.15" hidden="1" customHeight="1" x14ac:dyDescent="0.35">
      <c r="A112" s="1">
        <v>113</v>
      </c>
      <c r="C112" s="1" t="s">
        <v>13</v>
      </c>
      <c r="E112" s="6" t="s">
        <v>134</v>
      </c>
      <c r="F112" s="7" t="s">
        <v>135</v>
      </c>
      <c r="G112" s="12">
        <v>0</v>
      </c>
      <c r="I112" s="6"/>
      <c r="J112" s="12"/>
      <c r="K112" s="12">
        <v>0</v>
      </c>
      <c r="L112" s="12">
        <v>0</v>
      </c>
      <c r="M112" s="12">
        <v>0</v>
      </c>
      <c r="N112" s="14">
        <v>0</v>
      </c>
    </row>
    <row r="113" spans="1:14" ht="13.15" customHeight="1" collapsed="1" x14ac:dyDescent="0.35">
      <c r="A113" s="1">
        <v>73</v>
      </c>
      <c r="C113" s="1" t="s">
        <v>13</v>
      </c>
      <c r="E113" s="6" t="s">
        <v>136</v>
      </c>
      <c r="F113" s="7" t="s">
        <v>137</v>
      </c>
      <c r="G113" s="12">
        <v>6729</v>
      </c>
      <c r="I113" s="6"/>
      <c r="J113" s="12">
        <v>-38</v>
      </c>
      <c r="K113" s="12">
        <v>6691</v>
      </c>
      <c r="L113" s="12">
        <v>3380</v>
      </c>
      <c r="M113" s="12">
        <v>3311</v>
      </c>
      <c r="N113" s="14">
        <v>0.97958579881656804</v>
      </c>
    </row>
    <row r="114" spans="1:14" ht="13.15" hidden="1" customHeight="1" outlineLevel="1" x14ac:dyDescent="0.35">
      <c r="C114" s="1" t="s">
        <v>446</v>
      </c>
      <c r="E114" s="6"/>
      <c r="F114" s="7"/>
      <c r="G114" s="12"/>
      <c r="H114" s="1">
        <v>14</v>
      </c>
      <c r="I114" s="6" t="s">
        <v>449</v>
      </c>
      <c r="J114" s="12">
        <v>-155</v>
      </c>
      <c r="K114" s="12"/>
      <c r="L114" s="12"/>
      <c r="M114" s="12"/>
      <c r="N114" s="14"/>
    </row>
    <row r="115" spans="1:14" ht="13.15" hidden="1" customHeight="1" outlineLevel="1" x14ac:dyDescent="0.35">
      <c r="C115" s="1" t="s">
        <v>446</v>
      </c>
      <c r="E115" s="6"/>
      <c r="F115" s="7"/>
      <c r="G115" s="12"/>
      <c r="H115" s="1">
        <v>30</v>
      </c>
      <c r="I115" s="6" t="s">
        <v>455</v>
      </c>
      <c r="J115" s="12">
        <v>117</v>
      </c>
      <c r="K115" s="12"/>
      <c r="L115" s="12"/>
      <c r="M115" s="12"/>
      <c r="N115" s="14"/>
    </row>
    <row r="116" spans="1:14" ht="13.15" hidden="1" customHeight="1" x14ac:dyDescent="0.35">
      <c r="A116" s="1">
        <v>114</v>
      </c>
      <c r="C116" s="1" t="s">
        <v>13</v>
      </c>
      <c r="E116" s="6" t="s">
        <v>138</v>
      </c>
      <c r="F116" s="7" t="s">
        <v>105</v>
      </c>
      <c r="G116" s="12">
        <v>0</v>
      </c>
      <c r="I116" s="6"/>
      <c r="J116" s="12"/>
      <c r="K116" s="12">
        <v>0</v>
      </c>
      <c r="L116" s="12">
        <v>0</v>
      </c>
      <c r="M116" s="12">
        <v>0</v>
      </c>
      <c r="N116" s="14">
        <v>0</v>
      </c>
    </row>
    <row r="117" spans="1:14" ht="13.15" hidden="1" customHeight="1" x14ac:dyDescent="0.35">
      <c r="A117" s="1">
        <v>115</v>
      </c>
      <c r="C117" s="1" t="s">
        <v>13</v>
      </c>
      <c r="E117" s="6" t="s">
        <v>139</v>
      </c>
      <c r="F117" s="7" t="s">
        <v>140</v>
      </c>
      <c r="G117" s="12">
        <v>0</v>
      </c>
      <c r="I117" s="6"/>
      <c r="J117" s="12"/>
      <c r="K117" s="12">
        <v>0</v>
      </c>
      <c r="L117" s="12">
        <v>0</v>
      </c>
      <c r="M117" s="12">
        <v>0</v>
      </c>
      <c r="N117" s="14">
        <v>0</v>
      </c>
    </row>
    <row r="118" spans="1:14" ht="13.15" hidden="1" customHeight="1" x14ac:dyDescent="0.35">
      <c r="A118" s="1">
        <v>74</v>
      </c>
      <c r="C118" s="1" t="s">
        <v>13</v>
      </c>
      <c r="E118" s="6" t="s">
        <v>141</v>
      </c>
      <c r="F118" s="7" t="s">
        <v>142</v>
      </c>
      <c r="G118" s="12">
        <v>0</v>
      </c>
      <c r="I118" s="6"/>
      <c r="J118" s="12"/>
      <c r="K118" s="12">
        <v>0</v>
      </c>
      <c r="L118" s="12">
        <v>0</v>
      </c>
      <c r="M118" s="12">
        <v>0</v>
      </c>
      <c r="N118" s="14">
        <v>0</v>
      </c>
    </row>
    <row r="119" spans="1:14" ht="13.15" hidden="1" customHeight="1" x14ac:dyDescent="0.35">
      <c r="A119" s="1">
        <v>135</v>
      </c>
      <c r="C119" s="1" t="s">
        <v>13</v>
      </c>
      <c r="E119" s="6" t="s">
        <v>143</v>
      </c>
      <c r="F119" s="7" t="s">
        <v>144</v>
      </c>
      <c r="G119" s="12">
        <v>0</v>
      </c>
      <c r="I119" s="6"/>
      <c r="J119" s="12"/>
      <c r="K119" s="12">
        <v>0</v>
      </c>
      <c r="L119" s="12">
        <v>0</v>
      </c>
      <c r="M119" s="12">
        <v>0</v>
      </c>
      <c r="N119" s="14">
        <v>0</v>
      </c>
    </row>
    <row r="120" spans="1:14" ht="13.15" hidden="1" customHeight="1" x14ac:dyDescent="0.35">
      <c r="A120" s="1">
        <v>117</v>
      </c>
      <c r="C120" s="1" t="s">
        <v>13</v>
      </c>
      <c r="E120" s="6" t="s">
        <v>145</v>
      </c>
      <c r="F120" s="7" t="s">
        <v>146</v>
      </c>
      <c r="G120" s="12">
        <v>0</v>
      </c>
      <c r="I120" s="6"/>
      <c r="J120" s="12"/>
      <c r="K120" s="12">
        <v>0</v>
      </c>
      <c r="L120" s="12">
        <v>0</v>
      </c>
      <c r="M120" s="12">
        <v>0</v>
      </c>
      <c r="N120" s="14">
        <v>0</v>
      </c>
    </row>
    <row r="121" spans="1:14" ht="13.15" customHeight="1" x14ac:dyDescent="0.35">
      <c r="A121" s="1">
        <v>77</v>
      </c>
      <c r="C121" s="1" t="s">
        <v>13</v>
      </c>
      <c r="E121" s="6" t="s">
        <v>147</v>
      </c>
      <c r="F121" s="7" t="s">
        <v>148</v>
      </c>
      <c r="G121" s="12">
        <v>13113</v>
      </c>
      <c r="I121" s="6"/>
      <c r="J121" s="12"/>
      <c r="K121" s="12">
        <v>13113</v>
      </c>
      <c r="L121" s="12">
        <v>9007</v>
      </c>
      <c r="M121" s="12">
        <v>4106</v>
      </c>
      <c r="N121" s="14">
        <v>0.45586765848784283</v>
      </c>
    </row>
    <row r="122" spans="1:14" ht="13.15" hidden="1" customHeight="1" x14ac:dyDescent="0.35">
      <c r="A122" s="1">
        <v>118</v>
      </c>
      <c r="C122" s="1" t="s">
        <v>13</v>
      </c>
      <c r="E122" s="6" t="s">
        <v>149</v>
      </c>
      <c r="F122" s="7" t="s">
        <v>150</v>
      </c>
      <c r="G122" s="12">
        <v>0</v>
      </c>
      <c r="I122" s="6"/>
      <c r="J122" s="12"/>
      <c r="K122" s="12">
        <v>0</v>
      </c>
      <c r="L122" s="12">
        <v>0</v>
      </c>
      <c r="M122" s="12">
        <v>0</v>
      </c>
      <c r="N122" s="14">
        <v>0</v>
      </c>
    </row>
    <row r="123" spans="1:14" ht="13.15" hidden="1" customHeight="1" x14ac:dyDescent="0.35">
      <c r="A123" s="1">
        <v>134</v>
      </c>
      <c r="C123" s="1" t="s">
        <v>13</v>
      </c>
      <c r="E123" s="6" t="s">
        <v>151</v>
      </c>
      <c r="F123" s="7" t="s">
        <v>152</v>
      </c>
      <c r="G123" s="12">
        <v>0</v>
      </c>
      <c r="I123" s="6"/>
      <c r="J123" s="12"/>
      <c r="K123" s="12">
        <v>0</v>
      </c>
      <c r="L123" s="12">
        <v>0</v>
      </c>
      <c r="M123" s="12">
        <v>0</v>
      </c>
      <c r="N123" s="14">
        <v>0</v>
      </c>
    </row>
    <row r="124" spans="1:14" ht="13.15" hidden="1" customHeight="1" x14ac:dyDescent="0.35">
      <c r="A124" s="1">
        <v>119</v>
      </c>
      <c r="C124" s="1" t="s">
        <v>13</v>
      </c>
      <c r="E124" s="6" t="s">
        <v>153</v>
      </c>
      <c r="F124" s="7" t="s">
        <v>154</v>
      </c>
      <c r="G124" s="12">
        <v>0</v>
      </c>
      <c r="I124" s="6"/>
      <c r="J124" s="12"/>
      <c r="K124" s="12">
        <v>0</v>
      </c>
      <c r="L124" s="12">
        <v>0</v>
      </c>
      <c r="M124" s="12">
        <v>0</v>
      </c>
      <c r="N124" s="14">
        <v>0</v>
      </c>
    </row>
    <row r="125" spans="1:14" ht="13.15" hidden="1" customHeight="1" x14ac:dyDescent="0.35">
      <c r="A125" s="1">
        <v>81</v>
      </c>
      <c r="C125" s="1" t="s">
        <v>13</v>
      </c>
      <c r="E125" s="6" t="s">
        <v>155</v>
      </c>
      <c r="F125" s="7" t="s">
        <v>156</v>
      </c>
      <c r="G125" s="12">
        <v>0</v>
      </c>
      <c r="I125" s="6"/>
      <c r="J125" s="12"/>
      <c r="K125" s="12">
        <v>0</v>
      </c>
      <c r="L125" s="12">
        <v>0</v>
      </c>
      <c r="M125" s="12">
        <v>0</v>
      </c>
      <c r="N125" s="14">
        <v>0</v>
      </c>
    </row>
    <row r="126" spans="1:14" ht="13.15" hidden="1" customHeight="1" x14ac:dyDescent="0.35">
      <c r="A126" s="1">
        <v>82</v>
      </c>
      <c r="C126" s="1" t="s">
        <v>13</v>
      </c>
      <c r="E126" s="6" t="s">
        <v>157</v>
      </c>
      <c r="F126" s="7" t="s">
        <v>158</v>
      </c>
      <c r="G126" s="12">
        <v>0</v>
      </c>
      <c r="I126" s="6"/>
      <c r="J126" s="12"/>
      <c r="K126" s="12">
        <v>0</v>
      </c>
      <c r="L126" s="12">
        <v>0</v>
      </c>
      <c r="M126" s="12">
        <v>0</v>
      </c>
      <c r="N126" s="14">
        <v>0</v>
      </c>
    </row>
    <row r="127" spans="1:14" ht="13.15" customHeight="1" collapsed="1" x14ac:dyDescent="0.35">
      <c r="A127" s="1">
        <v>83</v>
      </c>
      <c r="C127" s="1" t="s">
        <v>13</v>
      </c>
      <c r="E127" s="6" t="s">
        <v>159</v>
      </c>
      <c r="F127" s="7" t="s">
        <v>160</v>
      </c>
      <c r="G127" s="12">
        <v>4773</v>
      </c>
      <c r="I127" s="6"/>
      <c r="J127" s="12">
        <v>-1138</v>
      </c>
      <c r="K127" s="12">
        <v>3635</v>
      </c>
      <c r="L127" s="12">
        <v>2012</v>
      </c>
      <c r="M127" s="12">
        <v>1623</v>
      </c>
      <c r="N127" s="14">
        <v>0.80666003976143141</v>
      </c>
    </row>
    <row r="128" spans="1:14" ht="13.15" hidden="1" customHeight="1" outlineLevel="1" x14ac:dyDescent="0.35">
      <c r="C128" s="1" t="s">
        <v>446</v>
      </c>
      <c r="E128" s="6"/>
      <c r="F128" s="7"/>
      <c r="G128" s="12"/>
      <c r="H128" s="1">
        <v>66</v>
      </c>
      <c r="I128" s="6" t="s">
        <v>463</v>
      </c>
      <c r="J128" s="12">
        <v>-1138</v>
      </c>
      <c r="K128" s="12"/>
      <c r="L128" s="12"/>
      <c r="M128" s="12"/>
      <c r="N128" s="14"/>
    </row>
    <row r="129" spans="1:14" ht="13.15" hidden="1" customHeight="1" x14ac:dyDescent="0.35">
      <c r="A129" s="1">
        <v>84</v>
      </c>
      <c r="C129" s="1" t="s">
        <v>13</v>
      </c>
      <c r="E129" s="6" t="s">
        <v>161</v>
      </c>
      <c r="F129" s="7" t="s">
        <v>162</v>
      </c>
      <c r="G129" s="12">
        <v>0</v>
      </c>
      <c r="I129" s="6"/>
      <c r="J129" s="12"/>
      <c r="K129" s="12">
        <v>0</v>
      </c>
      <c r="L129" s="12">
        <v>0</v>
      </c>
      <c r="M129" s="12">
        <v>0</v>
      </c>
      <c r="N129" s="14">
        <v>0</v>
      </c>
    </row>
    <row r="130" spans="1:14" ht="13.15" hidden="1" customHeight="1" x14ac:dyDescent="0.35">
      <c r="A130" s="1">
        <v>133</v>
      </c>
      <c r="C130" s="1" t="s">
        <v>13</v>
      </c>
      <c r="E130" s="6" t="s">
        <v>163</v>
      </c>
      <c r="F130" s="7" t="s">
        <v>164</v>
      </c>
      <c r="G130" s="12">
        <v>0</v>
      </c>
      <c r="I130" s="6"/>
      <c r="J130" s="12"/>
      <c r="K130" s="12">
        <v>0</v>
      </c>
      <c r="L130" s="12">
        <v>0</v>
      </c>
      <c r="M130" s="12">
        <v>0</v>
      </c>
      <c r="N130" s="14">
        <v>0</v>
      </c>
    </row>
    <row r="131" spans="1:14" ht="13.15" customHeight="1" collapsed="1" x14ac:dyDescent="0.35">
      <c r="A131" s="1">
        <v>85</v>
      </c>
      <c r="C131" s="1" t="s">
        <v>13</v>
      </c>
      <c r="E131" s="6" t="s">
        <v>165</v>
      </c>
      <c r="F131" s="7" t="s">
        <v>166</v>
      </c>
      <c r="G131" s="12">
        <v>1078</v>
      </c>
      <c r="I131" s="6"/>
      <c r="J131" s="12">
        <v>-500</v>
      </c>
      <c r="K131" s="12">
        <v>578</v>
      </c>
      <c r="L131" s="12">
        <v>8</v>
      </c>
      <c r="M131" s="12">
        <v>570</v>
      </c>
      <c r="N131" s="14">
        <v>71.25</v>
      </c>
    </row>
    <row r="132" spans="1:14" ht="13.15" hidden="1" customHeight="1" outlineLevel="1" x14ac:dyDescent="0.35">
      <c r="C132" s="1" t="s">
        <v>446</v>
      </c>
      <c r="E132" s="6"/>
      <c r="F132" s="7"/>
      <c r="G132" s="12"/>
      <c r="H132" s="1">
        <v>64</v>
      </c>
      <c r="I132" s="6" t="s">
        <v>462</v>
      </c>
      <c r="J132" s="12">
        <v>-500</v>
      </c>
      <c r="K132" s="12"/>
      <c r="L132" s="12"/>
      <c r="M132" s="12"/>
      <c r="N132" s="14"/>
    </row>
    <row r="133" spans="1:14" ht="13.15" hidden="1" customHeight="1" x14ac:dyDescent="0.35">
      <c r="A133" s="1">
        <v>86</v>
      </c>
      <c r="C133" s="1" t="s">
        <v>13</v>
      </c>
      <c r="E133" s="6" t="s">
        <v>167</v>
      </c>
      <c r="F133" s="7" t="s">
        <v>168</v>
      </c>
      <c r="G133" s="12">
        <v>0</v>
      </c>
      <c r="I133" s="6"/>
      <c r="J133" s="12"/>
      <c r="K133" s="12">
        <v>0</v>
      </c>
      <c r="L133" s="12">
        <v>0</v>
      </c>
      <c r="M133" s="12">
        <v>0</v>
      </c>
      <c r="N133" s="14">
        <v>0</v>
      </c>
    </row>
    <row r="134" spans="1:14" ht="13.15" customHeight="1" collapsed="1" x14ac:dyDescent="0.35">
      <c r="A134" s="1">
        <v>87</v>
      </c>
      <c r="C134" s="1" t="s">
        <v>13</v>
      </c>
      <c r="E134" s="6" t="s">
        <v>169</v>
      </c>
      <c r="F134" s="7" t="s">
        <v>170</v>
      </c>
      <c r="G134" s="12">
        <v>7548</v>
      </c>
      <c r="I134" s="6"/>
      <c r="J134" s="12">
        <v>357</v>
      </c>
      <c r="K134" s="12">
        <v>7905</v>
      </c>
      <c r="L134" s="12">
        <v>5626</v>
      </c>
      <c r="M134" s="12">
        <v>2279</v>
      </c>
      <c r="N134" s="14">
        <v>0.40508354070387487</v>
      </c>
    </row>
    <row r="135" spans="1:14" ht="13.15" hidden="1" customHeight="1" outlineLevel="1" x14ac:dyDescent="0.35">
      <c r="C135" s="1" t="s">
        <v>446</v>
      </c>
      <c r="E135" s="6"/>
      <c r="F135" s="7"/>
      <c r="G135" s="12"/>
      <c r="H135" s="1">
        <v>20</v>
      </c>
      <c r="I135" s="6" t="s">
        <v>449</v>
      </c>
      <c r="J135" s="12">
        <v>-138</v>
      </c>
      <c r="K135" s="12"/>
      <c r="L135" s="12"/>
      <c r="M135" s="12"/>
      <c r="N135" s="14"/>
    </row>
    <row r="136" spans="1:14" ht="13.15" hidden="1" customHeight="1" outlineLevel="1" x14ac:dyDescent="0.35">
      <c r="C136" s="1" t="s">
        <v>446</v>
      </c>
      <c r="E136" s="6"/>
      <c r="F136" s="7"/>
      <c r="G136" s="12"/>
      <c r="H136" s="1">
        <v>37</v>
      </c>
      <c r="I136" s="6" t="s">
        <v>455</v>
      </c>
      <c r="J136" s="12">
        <v>436</v>
      </c>
      <c r="K136" s="12"/>
      <c r="L136" s="12"/>
      <c r="M136" s="12"/>
      <c r="N136" s="14"/>
    </row>
    <row r="137" spans="1:14" ht="13.15" hidden="1" customHeight="1" outlineLevel="1" x14ac:dyDescent="0.35">
      <c r="C137" s="1" t="s">
        <v>446</v>
      </c>
      <c r="E137" s="6"/>
      <c r="F137" s="7"/>
      <c r="G137" s="12"/>
      <c r="H137" s="1">
        <v>53</v>
      </c>
      <c r="I137" s="6" t="s">
        <v>458</v>
      </c>
      <c r="J137" s="12">
        <v>34</v>
      </c>
      <c r="K137" s="12"/>
      <c r="L137" s="12"/>
      <c r="M137" s="12"/>
      <c r="N137" s="14"/>
    </row>
    <row r="138" spans="1:14" ht="13.15" hidden="1" customHeight="1" outlineLevel="1" x14ac:dyDescent="0.35">
      <c r="C138" s="1" t="s">
        <v>446</v>
      </c>
      <c r="E138" s="6"/>
      <c r="F138" s="7"/>
      <c r="G138" s="12"/>
      <c r="H138" s="1">
        <v>63</v>
      </c>
      <c r="I138" s="6" t="s">
        <v>462</v>
      </c>
      <c r="J138" s="12">
        <v>25</v>
      </c>
      <c r="K138" s="12"/>
      <c r="L138" s="12"/>
      <c r="M138" s="12"/>
      <c r="N138" s="14"/>
    </row>
    <row r="139" spans="1:14" ht="13.15" hidden="1" customHeight="1" x14ac:dyDescent="0.35">
      <c r="A139" s="1">
        <v>88</v>
      </c>
      <c r="C139" s="1" t="s">
        <v>13</v>
      </c>
      <c r="E139" s="6" t="s">
        <v>171</v>
      </c>
      <c r="F139" s="7" t="s">
        <v>172</v>
      </c>
      <c r="G139" s="12">
        <v>0</v>
      </c>
      <c r="I139" s="6"/>
      <c r="J139" s="12"/>
      <c r="K139" s="12">
        <v>0</v>
      </c>
      <c r="L139" s="12">
        <v>0</v>
      </c>
      <c r="M139" s="12">
        <v>0</v>
      </c>
      <c r="N139" s="14">
        <v>0</v>
      </c>
    </row>
    <row r="140" spans="1:14" ht="13.15" customHeight="1" collapsed="1" x14ac:dyDescent="0.35">
      <c r="A140" s="1">
        <v>122</v>
      </c>
      <c r="C140" s="1" t="s">
        <v>13</v>
      </c>
      <c r="E140" s="6" t="s">
        <v>173</v>
      </c>
      <c r="F140" s="7" t="s">
        <v>174</v>
      </c>
      <c r="G140" s="12">
        <v>74364</v>
      </c>
      <c r="I140" s="6"/>
      <c r="J140" s="12">
        <v>-70495</v>
      </c>
      <c r="K140" s="12">
        <v>3869</v>
      </c>
      <c r="L140" s="12">
        <v>2641</v>
      </c>
      <c r="M140" s="12">
        <v>1228</v>
      </c>
      <c r="N140" s="14">
        <v>0.46497538811056421</v>
      </c>
    </row>
    <row r="141" spans="1:14" ht="13.15" hidden="1" customHeight="1" outlineLevel="1" x14ac:dyDescent="0.35">
      <c r="C141" s="1" t="s">
        <v>446</v>
      </c>
      <c r="E141" s="6"/>
      <c r="F141" s="7"/>
      <c r="G141" s="12"/>
      <c r="H141" s="1">
        <v>43</v>
      </c>
      <c r="I141" s="6" t="s">
        <v>456</v>
      </c>
      <c r="J141" s="12">
        <v>3869</v>
      </c>
      <c r="K141" s="12"/>
      <c r="L141" s="12"/>
      <c r="M141" s="12"/>
      <c r="N141" s="14"/>
    </row>
    <row r="142" spans="1:14" ht="13.15" hidden="1" customHeight="1" outlineLevel="1" x14ac:dyDescent="0.35">
      <c r="C142" s="1" t="s">
        <v>446</v>
      </c>
      <c r="E142" s="6"/>
      <c r="F142" s="7"/>
      <c r="G142" s="12"/>
      <c r="H142" s="1">
        <v>46</v>
      </c>
      <c r="I142" s="6" t="s">
        <v>456</v>
      </c>
      <c r="J142" s="12">
        <v>-74364</v>
      </c>
      <c r="K142" s="12"/>
      <c r="L142" s="12"/>
      <c r="M142" s="12"/>
      <c r="N142" s="14"/>
    </row>
    <row r="143" spans="1:14" ht="13.15" customHeight="1" collapsed="1" x14ac:dyDescent="0.35">
      <c r="A143" s="1">
        <v>108</v>
      </c>
      <c r="C143" s="1" t="s">
        <v>13</v>
      </c>
      <c r="E143" s="6" t="s">
        <v>175</v>
      </c>
      <c r="F143" s="7" t="s">
        <v>176</v>
      </c>
      <c r="G143" s="12">
        <v>392404</v>
      </c>
      <c r="I143" s="6"/>
      <c r="J143" s="12">
        <v>-11894</v>
      </c>
      <c r="K143" s="12">
        <v>380510</v>
      </c>
      <c r="L143" s="12">
        <v>421355</v>
      </c>
      <c r="M143" s="12">
        <v>-40845</v>
      </c>
      <c r="N143" s="14">
        <v>-9.6937261928777399E-2</v>
      </c>
    </row>
    <row r="144" spans="1:14" ht="13.15" hidden="1" customHeight="1" outlineLevel="1" x14ac:dyDescent="0.35">
      <c r="C144" s="1" t="s">
        <v>446</v>
      </c>
      <c r="E144" s="6"/>
      <c r="F144" s="7"/>
      <c r="G144" s="12"/>
      <c r="H144" s="1">
        <v>12</v>
      </c>
      <c r="I144" s="6" t="s">
        <v>449</v>
      </c>
      <c r="J144" s="12">
        <v>-37781</v>
      </c>
      <c r="K144" s="12"/>
      <c r="L144" s="12"/>
      <c r="M144" s="12"/>
      <c r="N144" s="14"/>
    </row>
    <row r="145" spans="1:14" ht="13.15" hidden="1" customHeight="1" outlineLevel="1" x14ac:dyDescent="0.35">
      <c r="C145" s="1" t="s">
        <v>446</v>
      </c>
      <c r="E145" s="6"/>
      <c r="F145" s="7"/>
      <c r="G145" s="12"/>
      <c r="H145" s="1">
        <v>28</v>
      </c>
      <c r="I145" s="6" t="s">
        <v>455</v>
      </c>
      <c r="J145" s="12">
        <v>25887</v>
      </c>
      <c r="K145" s="12"/>
      <c r="L145" s="12"/>
      <c r="M145" s="12"/>
      <c r="N145" s="14"/>
    </row>
    <row r="146" spans="1:14" ht="13.15" customHeight="1" x14ac:dyDescent="0.35">
      <c r="A146" s="1">
        <v>132</v>
      </c>
      <c r="C146" s="1" t="s">
        <v>13</v>
      </c>
      <c r="E146" s="6" t="s">
        <v>177</v>
      </c>
      <c r="F146" s="7" t="s">
        <v>178</v>
      </c>
      <c r="G146" s="12">
        <v>300</v>
      </c>
      <c r="I146" s="6"/>
      <c r="J146" s="12"/>
      <c r="K146" s="12">
        <v>300</v>
      </c>
      <c r="L146" s="12">
        <v>325</v>
      </c>
      <c r="M146" s="12">
        <v>-25</v>
      </c>
      <c r="N146" s="14">
        <v>-7.6923076923076927E-2</v>
      </c>
    </row>
    <row r="147" spans="1:14" ht="13.15" customHeight="1" collapsed="1" x14ac:dyDescent="0.35">
      <c r="A147" s="1">
        <v>76</v>
      </c>
      <c r="C147" s="1" t="s">
        <v>13</v>
      </c>
      <c r="E147" s="6" t="s">
        <v>179</v>
      </c>
      <c r="F147" s="7" t="s">
        <v>180</v>
      </c>
      <c r="G147" s="12">
        <v>12455</v>
      </c>
      <c r="I147" s="6"/>
      <c r="J147" s="12">
        <v>99</v>
      </c>
      <c r="K147" s="12">
        <v>12554</v>
      </c>
      <c r="L147" s="12">
        <v>13542</v>
      </c>
      <c r="M147" s="12">
        <v>-988</v>
      </c>
      <c r="N147" s="14">
        <v>-7.2958204105745092E-2</v>
      </c>
    </row>
    <row r="148" spans="1:14" ht="13.15" hidden="1" customHeight="1" outlineLevel="1" x14ac:dyDescent="0.35">
      <c r="C148" s="1" t="s">
        <v>446</v>
      </c>
      <c r="E148" s="6"/>
      <c r="F148" s="7"/>
      <c r="G148" s="12"/>
      <c r="H148" s="1">
        <v>13</v>
      </c>
      <c r="I148" s="6" t="s">
        <v>449</v>
      </c>
      <c r="J148" s="12">
        <v>-1191</v>
      </c>
      <c r="K148" s="12"/>
      <c r="L148" s="12"/>
      <c r="M148" s="12"/>
      <c r="N148" s="14"/>
    </row>
    <row r="149" spans="1:14" ht="13.15" hidden="1" customHeight="1" outlineLevel="1" x14ac:dyDescent="0.35">
      <c r="C149" s="1" t="s">
        <v>446</v>
      </c>
      <c r="E149" s="6"/>
      <c r="F149" s="7"/>
      <c r="G149" s="12"/>
      <c r="H149" s="1">
        <v>29</v>
      </c>
      <c r="I149" s="6" t="s">
        <v>455</v>
      </c>
      <c r="J149" s="12">
        <v>1290</v>
      </c>
      <c r="K149" s="12"/>
      <c r="L149" s="12"/>
      <c r="M149" s="12"/>
      <c r="N149" s="14"/>
    </row>
    <row r="150" spans="1:14" ht="13.15" hidden="1" customHeight="1" x14ac:dyDescent="0.35">
      <c r="A150" s="1">
        <v>136</v>
      </c>
      <c r="C150" s="1" t="s">
        <v>13</v>
      </c>
      <c r="E150" s="6" t="s">
        <v>181</v>
      </c>
      <c r="F150" s="7" t="s">
        <v>182</v>
      </c>
      <c r="G150" s="12">
        <v>0</v>
      </c>
      <c r="I150" s="6"/>
      <c r="J150" s="12"/>
      <c r="K150" s="12">
        <v>0</v>
      </c>
      <c r="L150" s="12">
        <v>0</v>
      </c>
      <c r="M150" s="12">
        <v>0</v>
      </c>
      <c r="N150" s="14">
        <v>0</v>
      </c>
    </row>
    <row r="151" spans="1:14" ht="13.15" customHeight="1" collapsed="1" x14ac:dyDescent="0.35">
      <c r="A151" s="1">
        <v>90</v>
      </c>
      <c r="C151" s="1" t="s">
        <v>13</v>
      </c>
      <c r="E151" s="6" t="s">
        <v>183</v>
      </c>
      <c r="F151" s="7" t="s">
        <v>184</v>
      </c>
      <c r="G151" s="12">
        <v>0</v>
      </c>
      <c r="I151" s="6"/>
      <c r="J151" s="12">
        <v>1138</v>
      </c>
      <c r="K151" s="12">
        <v>1138</v>
      </c>
      <c r="L151" s="12">
        <v>1442</v>
      </c>
      <c r="M151" s="12">
        <v>-304</v>
      </c>
      <c r="N151" s="14">
        <v>-0.21081830790568656</v>
      </c>
    </row>
    <row r="152" spans="1:14" ht="13.15" hidden="1" customHeight="1" outlineLevel="1" x14ac:dyDescent="0.35">
      <c r="C152" s="1" t="s">
        <v>446</v>
      </c>
      <c r="E152" s="6"/>
      <c r="F152" s="7"/>
      <c r="G152" s="12"/>
      <c r="H152" s="1">
        <v>67</v>
      </c>
      <c r="I152" s="6" t="s">
        <v>463</v>
      </c>
      <c r="J152" s="12">
        <v>1138</v>
      </c>
      <c r="K152" s="12"/>
      <c r="L152" s="12"/>
      <c r="M152" s="12"/>
      <c r="N152" s="14"/>
    </row>
    <row r="153" spans="1:14" ht="13.15" hidden="1" customHeight="1" x14ac:dyDescent="0.35">
      <c r="A153" s="1">
        <v>123</v>
      </c>
      <c r="C153" s="1" t="s">
        <v>13</v>
      </c>
      <c r="E153" s="6" t="s">
        <v>185</v>
      </c>
      <c r="F153" s="7" t="s">
        <v>186</v>
      </c>
      <c r="G153" s="12">
        <v>0</v>
      </c>
      <c r="I153" s="6"/>
      <c r="J153" s="12"/>
      <c r="K153" s="12">
        <v>0</v>
      </c>
      <c r="L153" s="12">
        <v>0</v>
      </c>
      <c r="M153" s="12">
        <v>0</v>
      </c>
      <c r="N153" s="14">
        <v>0</v>
      </c>
    </row>
    <row r="154" spans="1:14" ht="13.15" customHeight="1" collapsed="1" x14ac:dyDescent="0.35">
      <c r="A154" s="1">
        <v>91</v>
      </c>
      <c r="C154" s="1" t="s">
        <v>13</v>
      </c>
      <c r="E154" s="6" t="s">
        <v>187</v>
      </c>
      <c r="F154" s="7" t="s">
        <v>188</v>
      </c>
      <c r="G154" s="12">
        <v>5174</v>
      </c>
      <c r="I154" s="6"/>
      <c r="J154" s="12">
        <v>-41</v>
      </c>
      <c r="K154" s="12">
        <v>5133</v>
      </c>
      <c r="L154" s="12">
        <v>4115</v>
      </c>
      <c r="M154" s="12">
        <v>1018</v>
      </c>
      <c r="N154" s="14">
        <v>0.24738760631834752</v>
      </c>
    </row>
    <row r="155" spans="1:14" ht="13.15" hidden="1" customHeight="1" outlineLevel="1" x14ac:dyDescent="0.35">
      <c r="C155" s="1" t="s">
        <v>446</v>
      </c>
      <c r="E155" s="6"/>
      <c r="F155" s="7"/>
      <c r="G155" s="12"/>
      <c r="H155" s="1">
        <v>15</v>
      </c>
      <c r="I155" s="6" t="s">
        <v>449</v>
      </c>
      <c r="J155" s="12">
        <v>-365</v>
      </c>
      <c r="K155" s="12"/>
      <c r="L155" s="12"/>
      <c r="M155" s="12"/>
      <c r="N155" s="14"/>
    </row>
    <row r="156" spans="1:14" ht="13.15" hidden="1" customHeight="1" outlineLevel="1" x14ac:dyDescent="0.35">
      <c r="C156" s="1" t="s">
        <v>446</v>
      </c>
      <c r="E156" s="6"/>
      <c r="F156" s="7"/>
      <c r="G156" s="12"/>
      <c r="H156" s="1">
        <v>31</v>
      </c>
      <c r="I156" s="6" t="s">
        <v>455</v>
      </c>
      <c r="J156" s="12">
        <v>324</v>
      </c>
      <c r="K156" s="12"/>
      <c r="L156" s="12"/>
      <c r="M156" s="12"/>
      <c r="N156" s="14"/>
    </row>
    <row r="157" spans="1:14" ht="13.15" hidden="1" customHeight="1" x14ac:dyDescent="0.35">
      <c r="A157" s="1">
        <v>120</v>
      </c>
      <c r="C157" s="1" t="s">
        <v>13</v>
      </c>
      <c r="E157" s="6" t="s">
        <v>189</v>
      </c>
      <c r="F157" s="7" t="s">
        <v>190</v>
      </c>
      <c r="G157" s="12">
        <v>0</v>
      </c>
      <c r="I157" s="6"/>
      <c r="J157" s="12"/>
      <c r="K157" s="12">
        <v>0</v>
      </c>
      <c r="L157" s="12">
        <v>0</v>
      </c>
      <c r="M157" s="12">
        <v>0</v>
      </c>
      <c r="N157" s="14">
        <v>0</v>
      </c>
    </row>
    <row r="158" spans="1:14" ht="13.15" customHeight="1" collapsed="1" x14ac:dyDescent="0.35">
      <c r="A158" s="1">
        <v>92</v>
      </c>
      <c r="C158" s="1" t="s">
        <v>13</v>
      </c>
      <c r="E158" s="6" t="s">
        <v>191</v>
      </c>
      <c r="F158" s="7" t="s">
        <v>192</v>
      </c>
      <c r="G158" s="12">
        <v>0</v>
      </c>
      <c r="I158" s="6"/>
      <c r="J158" s="12">
        <v>51599</v>
      </c>
      <c r="K158" s="12">
        <v>51599</v>
      </c>
      <c r="L158" s="12">
        <v>43043</v>
      </c>
      <c r="M158" s="12">
        <v>8556</v>
      </c>
      <c r="N158" s="14">
        <v>0.19877796621982669</v>
      </c>
    </row>
    <row r="159" spans="1:14" ht="13.15" hidden="1" customHeight="1" outlineLevel="1" x14ac:dyDescent="0.35">
      <c r="C159" s="1" t="s">
        <v>446</v>
      </c>
      <c r="E159" s="6"/>
      <c r="F159" s="7"/>
      <c r="G159" s="12"/>
      <c r="H159" s="1">
        <v>44</v>
      </c>
      <c r="I159" s="6" t="s">
        <v>456</v>
      </c>
      <c r="J159" s="12">
        <v>77434</v>
      </c>
      <c r="K159" s="12"/>
      <c r="L159" s="12"/>
      <c r="M159" s="12"/>
      <c r="N159" s="14"/>
    </row>
    <row r="160" spans="1:14" ht="13.15" hidden="1" customHeight="1" outlineLevel="1" x14ac:dyDescent="0.35">
      <c r="C160" s="1" t="s">
        <v>446</v>
      </c>
      <c r="E160" s="6"/>
      <c r="F160" s="7"/>
      <c r="G160" s="12"/>
      <c r="H160" s="1">
        <v>72</v>
      </c>
      <c r="I160" s="6" t="s">
        <v>468</v>
      </c>
      <c r="J160" s="12">
        <v>-25835</v>
      </c>
      <c r="K160" s="12"/>
      <c r="L160" s="12"/>
      <c r="M160" s="12"/>
      <c r="N160" s="14"/>
    </row>
    <row r="161" spans="1:14" ht="13.15" customHeight="1" collapsed="1" x14ac:dyDescent="0.35">
      <c r="A161" s="1">
        <v>162</v>
      </c>
      <c r="C161" s="1" t="s">
        <v>13</v>
      </c>
      <c r="E161" s="6" t="s">
        <v>466</v>
      </c>
      <c r="F161" s="7" t="s">
        <v>467</v>
      </c>
      <c r="G161" s="12">
        <v>0</v>
      </c>
      <c r="I161" s="6"/>
      <c r="J161" s="12">
        <v>25835</v>
      </c>
      <c r="K161" s="12">
        <v>25835</v>
      </c>
      <c r="L161" s="12">
        <v>0</v>
      </c>
      <c r="M161" s="12">
        <v>25835</v>
      </c>
      <c r="N161" s="14">
        <v>0</v>
      </c>
    </row>
    <row r="162" spans="1:14" ht="13.15" hidden="1" customHeight="1" outlineLevel="1" x14ac:dyDescent="0.35">
      <c r="C162" s="1" t="s">
        <v>446</v>
      </c>
      <c r="E162" s="6"/>
      <c r="F162" s="7"/>
      <c r="G162" s="12"/>
      <c r="H162" s="1">
        <v>70</v>
      </c>
      <c r="I162" s="6" t="s">
        <v>468</v>
      </c>
      <c r="J162" s="12">
        <v>3175</v>
      </c>
      <c r="K162" s="12"/>
      <c r="L162" s="12"/>
      <c r="M162" s="12"/>
      <c r="N162" s="14"/>
    </row>
    <row r="163" spans="1:14" ht="13.15" hidden="1" customHeight="1" outlineLevel="1" x14ac:dyDescent="0.35">
      <c r="C163" s="1" t="s">
        <v>446</v>
      </c>
      <c r="E163" s="6"/>
      <c r="F163" s="7"/>
      <c r="G163" s="12"/>
      <c r="H163" s="1">
        <v>71</v>
      </c>
      <c r="I163" s="6" t="s">
        <v>468</v>
      </c>
      <c r="J163" s="12">
        <v>22660</v>
      </c>
      <c r="K163" s="12"/>
      <c r="L163" s="12"/>
      <c r="M163" s="12"/>
      <c r="N163" s="14"/>
    </row>
    <row r="164" spans="1:14" ht="13.15" customHeight="1" collapsed="1" x14ac:dyDescent="0.35">
      <c r="A164" s="1">
        <v>161</v>
      </c>
      <c r="C164" s="1" t="s">
        <v>13</v>
      </c>
      <c r="E164" s="6" t="s">
        <v>453</v>
      </c>
      <c r="F164" s="7" t="s">
        <v>454</v>
      </c>
      <c r="G164" s="12">
        <v>53133</v>
      </c>
      <c r="I164" s="6"/>
      <c r="J164" s="12">
        <v>-53133</v>
      </c>
      <c r="K164" s="12">
        <v>0</v>
      </c>
      <c r="L164" s="12">
        <v>0</v>
      </c>
      <c r="M164" s="12">
        <v>0</v>
      </c>
      <c r="N164" s="14">
        <v>0</v>
      </c>
    </row>
    <row r="165" spans="1:14" ht="13.15" hidden="1" customHeight="1" outlineLevel="1" x14ac:dyDescent="0.35">
      <c r="C165" s="1" t="s">
        <v>446</v>
      </c>
      <c r="E165" s="6"/>
      <c r="F165" s="7"/>
      <c r="G165" s="12"/>
      <c r="H165" s="1">
        <v>35</v>
      </c>
      <c r="I165" s="6" t="s">
        <v>455</v>
      </c>
      <c r="J165" s="12">
        <v>6500</v>
      </c>
      <c r="K165" s="12"/>
      <c r="L165" s="12"/>
      <c r="M165" s="12"/>
      <c r="N165" s="14"/>
    </row>
    <row r="166" spans="1:14" ht="13.15" hidden="1" customHeight="1" outlineLevel="1" x14ac:dyDescent="0.35">
      <c r="C166" s="1" t="s">
        <v>446</v>
      </c>
      <c r="E166" s="6"/>
      <c r="F166" s="7"/>
      <c r="G166" s="12"/>
      <c r="H166" s="1">
        <v>56</v>
      </c>
      <c r="I166" s="6" t="s">
        <v>460</v>
      </c>
      <c r="J166" s="12">
        <v>-59633</v>
      </c>
      <c r="K166" s="12"/>
      <c r="L166" s="12"/>
      <c r="M166" s="12"/>
      <c r="N166" s="14"/>
    </row>
    <row r="167" spans="1:14" ht="13.15" customHeight="1" collapsed="1" x14ac:dyDescent="0.35">
      <c r="A167" s="1">
        <v>93</v>
      </c>
      <c r="C167" s="1" t="s">
        <v>13</v>
      </c>
      <c r="E167" s="6" t="s">
        <v>193</v>
      </c>
      <c r="F167" s="7" t="s">
        <v>194</v>
      </c>
      <c r="G167" s="12">
        <v>33500</v>
      </c>
      <c r="I167" s="6"/>
      <c r="J167" s="12">
        <v>54716</v>
      </c>
      <c r="K167" s="12">
        <v>88216</v>
      </c>
      <c r="L167" s="12">
        <v>60000</v>
      </c>
      <c r="M167" s="12">
        <v>28216</v>
      </c>
      <c r="N167" s="14">
        <v>0.47026666666666667</v>
      </c>
    </row>
    <row r="168" spans="1:14" ht="13.15" hidden="1" customHeight="1" outlineLevel="1" x14ac:dyDescent="0.35">
      <c r="C168" s="1" t="s">
        <v>446</v>
      </c>
      <c r="E168" s="6"/>
      <c r="F168" s="7"/>
      <c r="G168" s="12"/>
      <c r="H168" s="1">
        <v>57</v>
      </c>
      <c r="I168" s="6" t="s">
        <v>460</v>
      </c>
      <c r="J168" s="12">
        <v>59633</v>
      </c>
      <c r="K168" s="12"/>
      <c r="L168" s="12"/>
      <c r="M168" s="12"/>
      <c r="N168" s="14"/>
    </row>
    <row r="169" spans="1:14" ht="13.15" hidden="1" customHeight="1" outlineLevel="1" x14ac:dyDescent="0.35">
      <c r="C169" s="1" t="s">
        <v>446</v>
      </c>
      <c r="E169" s="6"/>
      <c r="F169" s="7"/>
      <c r="G169" s="12"/>
      <c r="H169" s="1">
        <v>58</v>
      </c>
      <c r="I169" s="6" t="s">
        <v>460</v>
      </c>
      <c r="J169" s="12">
        <v>-4917</v>
      </c>
      <c r="K169" s="12"/>
      <c r="L169" s="12"/>
      <c r="M169" s="12"/>
      <c r="N169" s="14"/>
    </row>
    <row r="170" spans="1:14" ht="13.15" customHeight="1" x14ac:dyDescent="0.35">
      <c r="A170" s="1">
        <v>121</v>
      </c>
      <c r="C170" s="1" t="s">
        <v>13</v>
      </c>
      <c r="E170" s="6" t="s">
        <v>195</v>
      </c>
      <c r="F170" s="7" t="s">
        <v>196</v>
      </c>
      <c r="G170" s="12">
        <v>0</v>
      </c>
      <c r="I170" s="6"/>
      <c r="J170" s="12"/>
      <c r="K170" s="12">
        <v>0</v>
      </c>
      <c r="L170" s="12">
        <v>492</v>
      </c>
      <c r="M170" s="12">
        <v>-492</v>
      </c>
      <c r="N170" s="14">
        <v>-1</v>
      </c>
    </row>
    <row r="171" spans="1:14" ht="13.15" customHeight="1" collapsed="1" x14ac:dyDescent="0.35">
      <c r="A171" s="1">
        <v>67</v>
      </c>
      <c r="C171" s="1" t="s">
        <v>13</v>
      </c>
      <c r="E171" s="6" t="s">
        <v>197</v>
      </c>
      <c r="F171" s="7" t="s">
        <v>198</v>
      </c>
      <c r="G171" s="12">
        <v>7710</v>
      </c>
      <c r="I171" s="6"/>
      <c r="J171" s="12">
        <v>1598</v>
      </c>
      <c r="K171" s="12">
        <v>9308</v>
      </c>
      <c r="L171" s="12">
        <v>10241</v>
      </c>
      <c r="M171" s="12">
        <v>-933</v>
      </c>
      <c r="N171" s="14">
        <v>-9.1104384337467051E-2</v>
      </c>
    </row>
    <row r="172" spans="1:14" ht="13.15" hidden="1" customHeight="1" outlineLevel="1" x14ac:dyDescent="0.35">
      <c r="C172" s="1" t="s">
        <v>446</v>
      </c>
      <c r="E172" s="6"/>
      <c r="F172" s="7"/>
      <c r="G172" s="12"/>
      <c r="H172" s="1">
        <v>17</v>
      </c>
      <c r="I172" s="6" t="s">
        <v>449</v>
      </c>
      <c r="J172" s="12">
        <v>-3102</v>
      </c>
      <c r="K172" s="12"/>
      <c r="L172" s="12"/>
      <c r="M172" s="12"/>
      <c r="N172" s="14"/>
    </row>
    <row r="173" spans="1:14" ht="13.15" hidden="1" customHeight="1" outlineLevel="1" x14ac:dyDescent="0.35">
      <c r="C173" s="1" t="s">
        <v>446</v>
      </c>
      <c r="E173" s="6"/>
      <c r="F173" s="7"/>
      <c r="G173" s="12"/>
      <c r="H173" s="1">
        <v>33</v>
      </c>
      <c r="I173" s="6" t="s">
        <v>455</v>
      </c>
      <c r="J173" s="12">
        <v>4700</v>
      </c>
      <c r="K173" s="12"/>
      <c r="L173" s="12"/>
      <c r="M173" s="12"/>
      <c r="N173" s="14"/>
    </row>
    <row r="174" spans="1:14" ht="13.15" hidden="1" customHeight="1" x14ac:dyDescent="0.35">
      <c r="A174" s="1">
        <v>148</v>
      </c>
      <c r="C174" s="1" t="s">
        <v>13</v>
      </c>
      <c r="E174" s="6" t="s">
        <v>199</v>
      </c>
      <c r="F174" s="7" t="s">
        <v>200</v>
      </c>
      <c r="G174" s="12">
        <v>0</v>
      </c>
      <c r="I174" s="6"/>
      <c r="J174" s="12"/>
      <c r="K174" s="12">
        <v>0</v>
      </c>
      <c r="L174" s="12">
        <v>0</v>
      </c>
      <c r="M174" s="12">
        <v>0</v>
      </c>
      <c r="N174" s="14">
        <v>0</v>
      </c>
    </row>
    <row r="175" spans="1:14" ht="13.15" hidden="1" customHeight="1" x14ac:dyDescent="0.35">
      <c r="A175" s="1">
        <v>94</v>
      </c>
      <c r="C175" s="1" t="s">
        <v>13</v>
      </c>
      <c r="E175" s="6" t="s">
        <v>201</v>
      </c>
      <c r="F175" s="7" t="s">
        <v>202</v>
      </c>
      <c r="G175" s="12">
        <v>0</v>
      </c>
      <c r="I175" s="6"/>
      <c r="J175" s="12"/>
      <c r="K175" s="12">
        <v>0</v>
      </c>
      <c r="L175" s="12">
        <v>0</v>
      </c>
      <c r="M175" s="12">
        <v>0</v>
      </c>
      <c r="N175" s="14">
        <v>0</v>
      </c>
    </row>
    <row r="176" spans="1:14" ht="13.15" hidden="1" customHeight="1" x14ac:dyDescent="0.35">
      <c r="A176" s="1">
        <v>130</v>
      </c>
      <c r="C176" s="1" t="s">
        <v>13</v>
      </c>
      <c r="E176" s="6" t="s">
        <v>203</v>
      </c>
      <c r="F176" s="7" t="s">
        <v>204</v>
      </c>
      <c r="G176" s="12">
        <v>0</v>
      </c>
      <c r="I176" s="6"/>
      <c r="J176" s="12"/>
      <c r="K176" s="12">
        <v>0</v>
      </c>
      <c r="L176" s="12">
        <v>0</v>
      </c>
      <c r="M176" s="12">
        <v>0</v>
      </c>
      <c r="N176" s="14">
        <v>0</v>
      </c>
    </row>
    <row r="177" spans="1:14" ht="13.15" customHeight="1" x14ac:dyDescent="0.35">
      <c r="A177" s="1">
        <v>131</v>
      </c>
      <c r="C177" s="1" t="s">
        <v>13</v>
      </c>
      <c r="E177" s="6" t="s">
        <v>205</v>
      </c>
      <c r="F177" s="7" t="s">
        <v>206</v>
      </c>
      <c r="G177" s="12">
        <v>3500</v>
      </c>
      <c r="I177" s="6"/>
      <c r="J177" s="12"/>
      <c r="K177" s="12">
        <v>3500</v>
      </c>
      <c r="L177" s="12">
        <v>0</v>
      </c>
      <c r="M177" s="12">
        <v>3500</v>
      </c>
      <c r="N177" s="14">
        <v>0</v>
      </c>
    </row>
    <row r="178" spans="1:14" ht="13.15" hidden="1" customHeight="1" x14ac:dyDescent="0.35">
      <c r="A178" s="1">
        <v>95</v>
      </c>
      <c r="C178" s="1" t="s">
        <v>13</v>
      </c>
      <c r="E178" s="6" t="s">
        <v>207</v>
      </c>
      <c r="F178" s="7" t="s">
        <v>97</v>
      </c>
      <c r="G178" s="12">
        <v>0</v>
      </c>
      <c r="I178" s="6"/>
      <c r="J178" s="12"/>
      <c r="K178" s="12">
        <v>0</v>
      </c>
      <c r="L178" s="12">
        <v>0</v>
      </c>
      <c r="M178" s="12">
        <v>0</v>
      </c>
      <c r="N178" s="14">
        <v>0</v>
      </c>
    </row>
    <row r="179" spans="1:14" ht="13.15" customHeight="1" x14ac:dyDescent="0.35">
      <c r="A179" s="1">
        <v>97</v>
      </c>
      <c r="C179" s="1" t="s">
        <v>13</v>
      </c>
      <c r="E179" s="6" t="s">
        <v>208</v>
      </c>
      <c r="F179" s="7" t="s">
        <v>209</v>
      </c>
      <c r="G179" s="12">
        <v>14350</v>
      </c>
      <c r="I179" s="6"/>
      <c r="J179" s="12"/>
      <c r="K179" s="12">
        <v>14350</v>
      </c>
      <c r="L179" s="12">
        <v>7700</v>
      </c>
      <c r="M179" s="12">
        <v>6650</v>
      </c>
      <c r="N179" s="14">
        <v>0.86363636363636365</v>
      </c>
    </row>
    <row r="180" spans="1:14" ht="13.15" hidden="1" customHeight="1" x14ac:dyDescent="0.35">
      <c r="A180" s="1">
        <v>129</v>
      </c>
      <c r="C180" s="1" t="s">
        <v>13</v>
      </c>
      <c r="E180" s="6" t="s">
        <v>210</v>
      </c>
      <c r="F180" s="7" t="s">
        <v>211</v>
      </c>
      <c r="G180" s="12">
        <v>0</v>
      </c>
      <c r="I180" s="6"/>
      <c r="J180" s="12"/>
      <c r="K180" s="12">
        <v>0</v>
      </c>
      <c r="L180" s="12">
        <v>0</v>
      </c>
      <c r="M180" s="12">
        <v>0</v>
      </c>
      <c r="N180" s="14">
        <v>0</v>
      </c>
    </row>
    <row r="181" spans="1:14" ht="13.15" hidden="1" customHeight="1" x14ac:dyDescent="0.35">
      <c r="A181" s="1">
        <v>96</v>
      </c>
      <c r="C181" s="1" t="s">
        <v>13</v>
      </c>
      <c r="E181" s="6" t="s">
        <v>212</v>
      </c>
      <c r="F181" s="7" t="s">
        <v>213</v>
      </c>
      <c r="G181" s="12">
        <v>0</v>
      </c>
      <c r="I181" s="6"/>
      <c r="J181" s="12"/>
      <c r="K181" s="12">
        <v>0</v>
      </c>
      <c r="L181" s="12">
        <v>0</v>
      </c>
      <c r="M181" s="12">
        <v>0</v>
      </c>
      <c r="N181" s="14">
        <v>0</v>
      </c>
    </row>
    <row r="182" spans="1:14" ht="13.15" customHeight="1" collapsed="1" x14ac:dyDescent="0.35">
      <c r="A182" s="1">
        <v>98</v>
      </c>
      <c r="C182" s="1" t="s">
        <v>13</v>
      </c>
      <c r="E182" s="6" t="s">
        <v>214</v>
      </c>
      <c r="F182" s="7" t="s">
        <v>215</v>
      </c>
      <c r="G182" s="12">
        <v>180981</v>
      </c>
      <c r="I182" s="6"/>
      <c r="J182" s="12">
        <v>12593</v>
      </c>
      <c r="K182" s="12">
        <v>193574</v>
      </c>
      <c r="L182" s="12">
        <v>152279</v>
      </c>
      <c r="M182" s="12">
        <v>41295</v>
      </c>
      <c r="N182" s="14">
        <v>0.2711798737843038</v>
      </c>
    </row>
    <row r="183" spans="1:14" ht="13.15" hidden="1" customHeight="1" outlineLevel="1" x14ac:dyDescent="0.35">
      <c r="C183" s="1" t="s">
        <v>446</v>
      </c>
      <c r="E183" s="6"/>
      <c r="F183" s="7"/>
      <c r="G183" s="12"/>
      <c r="H183" s="1">
        <v>19</v>
      </c>
      <c r="I183" s="6" t="s">
        <v>449</v>
      </c>
      <c r="J183" s="12">
        <v>-6359</v>
      </c>
      <c r="K183" s="12"/>
      <c r="L183" s="12"/>
      <c r="M183" s="12"/>
      <c r="N183" s="14"/>
    </row>
    <row r="184" spans="1:14" ht="13.15" hidden="1" customHeight="1" outlineLevel="1" x14ac:dyDescent="0.35">
      <c r="C184" s="1" t="s">
        <v>446</v>
      </c>
      <c r="E184" s="6"/>
      <c r="F184" s="7"/>
      <c r="G184" s="12"/>
      <c r="H184" s="1">
        <v>36</v>
      </c>
      <c r="I184" s="6" t="s">
        <v>455</v>
      </c>
      <c r="J184" s="12">
        <v>2823</v>
      </c>
      <c r="K184" s="12"/>
      <c r="L184" s="12"/>
      <c r="M184" s="12"/>
      <c r="N184" s="14"/>
    </row>
    <row r="185" spans="1:14" ht="13.15" hidden="1" customHeight="1" outlineLevel="1" x14ac:dyDescent="0.35">
      <c r="C185" s="1" t="s">
        <v>446</v>
      </c>
      <c r="E185" s="6"/>
      <c r="F185" s="7"/>
      <c r="G185" s="12"/>
      <c r="H185" s="1">
        <v>59</v>
      </c>
      <c r="I185" s="6" t="s">
        <v>460</v>
      </c>
      <c r="J185" s="12">
        <v>4917</v>
      </c>
      <c r="K185" s="12"/>
      <c r="L185" s="12"/>
      <c r="M185" s="12"/>
      <c r="N185" s="14"/>
    </row>
    <row r="186" spans="1:14" ht="13.15" hidden="1" customHeight="1" outlineLevel="1" x14ac:dyDescent="0.35">
      <c r="C186" s="1" t="s">
        <v>446</v>
      </c>
      <c r="E186" s="6"/>
      <c r="F186" s="7"/>
      <c r="G186" s="12"/>
      <c r="H186" s="1">
        <v>61</v>
      </c>
      <c r="I186" s="6" t="s">
        <v>461</v>
      </c>
      <c r="J186" s="12">
        <v>150</v>
      </c>
      <c r="K186" s="12"/>
      <c r="L186" s="12"/>
      <c r="M186" s="12"/>
      <c r="N186" s="14"/>
    </row>
    <row r="187" spans="1:14" ht="13.15" hidden="1" customHeight="1" outlineLevel="1" x14ac:dyDescent="0.35">
      <c r="C187" s="1" t="s">
        <v>446</v>
      </c>
      <c r="E187" s="6"/>
      <c r="F187" s="7"/>
      <c r="G187" s="12"/>
      <c r="H187" s="1">
        <v>65</v>
      </c>
      <c r="I187" s="6" t="s">
        <v>462</v>
      </c>
      <c r="J187" s="12">
        <v>500</v>
      </c>
      <c r="K187" s="12"/>
      <c r="L187" s="12"/>
      <c r="M187" s="12"/>
      <c r="N187" s="14"/>
    </row>
    <row r="188" spans="1:14" ht="13.15" hidden="1" customHeight="1" outlineLevel="1" x14ac:dyDescent="0.35">
      <c r="C188" s="1" t="s">
        <v>446</v>
      </c>
      <c r="E188" s="6"/>
      <c r="F188" s="7"/>
      <c r="G188" s="12"/>
      <c r="H188" s="1">
        <v>76</v>
      </c>
      <c r="I188" s="6" t="s">
        <v>470</v>
      </c>
      <c r="J188" s="12">
        <v>10562</v>
      </c>
      <c r="K188" s="12"/>
      <c r="L188" s="12"/>
      <c r="M188" s="12"/>
      <c r="N188" s="14"/>
    </row>
    <row r="189" spans="1:14" ht="13.15" customHeight="1" x14ac:dyDescent="0.35">
      <c r="A189" s="1">
        <v>116</v>
      </c>
      <c r="C189" s="1" t="s">
        <v>13</v>
      </c>
      <c r="E189" s="6" t="s">
        <v>216</v>
      </c>
      <c r="F189" s="7" t="s">
        <v>217</v>
      </c>
      <c r="G189" s="12">
        <v>0</v>
      </c>
      <c r="I189" s="6"/>
      <c r="J189" s="12"/>
      <c r="K189" s="12">
        <v>0</v>
      </c>
      <c r="L189" s="12">
        <v>407</v>
      </c>
      <c r="M189" s="12">
        <v>-407</v>
      </c>
      <c r="N189" s="14">
        <v>-1</v>
      </c>
    </row>
    <row r="190" spans="1:14" ht="13.15" hidden="1" customHeight="1" x14ac:dyDescent="0.35">
      <c r="A190" s="1">
        <v>139</v>
      </c>
      <c r="C190" s="1" t="s">
        <v>13</v>
      </c>
      <c r="E190" s="6" t="s">
        <v>218</v>
      </c>
      <c r="F190" s="7" t="s">
        <v>219</v>
      </c>
      <c r="G190" s="12">
        <v>0</v>
      </c>
      <c r="I190" s="6"/>
      <c r="J190" s="12"/>
      <c r="K190" s="12">
        <v>0</v>
      </c>
      <c r="L190" s="12">
        <v>0</v>
      </c>
      <c r="M190" s="12">
        <v>0</v>
      </c>
      <c r="N190" s="14">
        <v>0</v>
      </c>
    </row>
    <row r="191" spans="1:14" ht="13.15" hidden="1" customHeight="1" x14ac:dyDescent="0.35">
      <c r="A191" s="1">
        <v>99</v>
      </c>
      <c r="C191" s="1" t="s">
        <v>13</v>
      </c>
      <c r="E191" s="6" t="s">
        <v>220</v>
      </c>
      <c r="F191" s="7" t="s">
        <v>99</v>
      </c>
      <c r="G191" s="12">
        <v>0</v>
      </c>
      <c r="I191" s="6"/>
      <c r="J191" s="12"/>
      <c r="K191" s="12">
        <v>0</v>
      </c>
      <c r="L191" s="12">
        <v>0</v>
      </c>
      <c r="M191" s="12">
        <v>0</v>
      </c>
      <c r="N191" s="14">
        <v>0</v>
      </c>
    </row>
    <row r="192" spans="1:14" ht="13.15" hidden="1" customHeight="1" x14ac:dyDescent="0.35">
      <c r="A192" s="1">
        <v>149</v>
      </c>
      <c r="C192" s="1" t="s">
        <v>13</v>
      </c>
      <c r="E192" s="6" t="s">
        <v>221</v>
      </c>
      <c r="F192" s="7" t="s">
        <v>222</v>
      </c>
      <c r="G192" s="12">
        <v>0</v>
      </c>
      <c r="I192" s="6"/>
      <c r="J192" s="12"/>
      <c r="K192" s="12">
        <v>0</v>
      </c>
      <c r="L192" s="12">
        <v>0</v>
      </c>
      <c r="M192" s="12">
        <v>0</v>
      </c>
      <c r="N192" s="14">
        <v>0</v>
      </c>
    </row>
    <row r="193" spans="1:14" ht="13.15" hidden="1" customHeight="1" x14ac:dyDescent="0.35">
      <c r="A193" s="1">
        <v>100</v>
      </c>
      <c r="C193" s="1" t="s">
        <v>13</v>
      </c>
      <c r="E193" s="6" t="s">
        <v>223</v>
      </c>
      <c r="F193" s="7" t="s">
        <v>224</v>
      </c>
      <c r="G193" s="12">
        <v>0</v>
      </c>
      <c r="I193" s="6"/>
      <c r="J193" s="12"/>
      <c r="K193" s="12">
        <v>0</v>
      </c>
      <c r="L193" s="12">
        <v>0</v>
      </c>
      <c r="M193" s="12">
        <v>0</v>
      </c>
      <c r="N193" s="14">
        <v>0</v>
      </c>
    </row>
    <row r="194" spans="1:14" ht="13.15" hidden="1" customHeight="1" x14ac:dyDescent="0.35">
      <c r="A194" s="1">
        <v>102</v>
      </c>
      <c r="C194" s="1" t="s">
        <v>13</v>
      </c>
      <c r="E194" s="6" t="s">
        <v>225</v>
      </c>
      <c r="F194" s="7" t="s">
        <v>226</v>
      </c>
      <c r="G194" s="12">
        <v>0</v>
      </c>
      <c r="I194" s="6"/>
      <c r="J194" s="12"/>
      <c r="K194" s="12">
        <v>0</v>
      </c>
      <c r="L194" s="12">
        <v>0</v>
      </c>
      <c r="M194" s="12">
        <v>0</v>
      </c>
      <c r="N194" s="14">
        <v>0</v>
      </c>
    </row>
    <row r="195" spans="1:14" ht="13.15" hidden="1" customHeight="1" x14ac:dyDescent="0.35">
      <c r="A195" s="1">
        <v>109</v>
      </c>
      <c r="C195" s="1" t="s">
        <v>13</v>
      </c>
      <c r="E195" s="6" t="s">
        <v>227</v>
      </c>
      <c r="F195" s="7" t="s">
        <v>228</v>
      </c>
      <c r="G195" s="12">
        <v>0</v>
      </c>
      <c r="I195" s="6"/>
      <c r="J195" s="12"/>
      <c r="K195" s="12">
        <v>0</v>
      </c>
      <c r="L195" s="12">
        <v>0</v>
      </c>
      <c r="M195" s="12">
        <v>0</v>
      </c>
      <c r="N195" s="14">
        <v>0</v>
      </c>
    </row>
    <row r="196" spans="1:14" ht="13.15" hidden="1" customHeight="1" x14ac:dyDescent="0.35">
      <c r="A196" s="1">
        <v>101</v>
      </c>
      <c r="C196" s="1" t="s">
        <v>13</v>
      </c>
      <c r="E196" s="6" t="s">
        <v>229</v>
      </c>
      <c r="F196" s="7" t="s">
        <v>230</v>
      </c>
      <c r="G196" s="12">
        <v>0</v>
      </c>
      <c r="I196" s="6"/>
      <c r="J196" s="12"/>
      <c r="K196" s="12">
        <v>0</v>
      </c>
      <c r="L196" s="12">
        <v>0</v>
      </c>
      <c r="M196" s="12">
        <v>0</v>
      </c>
      <c r="N196" s="14">
        <v>0</v>
      </c>
    </row>
    <row r="197" spans="1:14" ht="13.15" customHeight="1" x14ac:dyDescent="0.35">
      <c r="A197" s="1">
        <v>128</v>
      </c>
      <c r="C197" s="1" t="s">
        <v>13</v>
      </c>
      <c r="E197" s="6" t="s">
        <v>231</v>
      </c>
      <c r="F197" s="7" t="s">
        <v>232</v>
      </c>
      <c r="G197" s="12">
        <v>372</v>
      </c>
      <c r="I197" s="6"/>
      <c r="J197" s="12"/>
      <c r="K197" s="12">
        <v>372</v>
      </c>
      <c r="L197" s="12">
        <v>372</v>
      </c>
      <c r="M197" s="12">
        <v>0</v>
      </c>
      <c r="N197" s="14">
        <v>0</v>
      </c>
    </row>
    <row r="198" spans="1:14" ht="13.15" customHeight="1" x14ac:dyDescent="0.35">
      <c r="A198" s="1">
        <v>127</v>
      </c>
      <c r="C198" s="1" t="s">
        <v>13</v>
      </c>
      <c r="E198" s="6" t="s">
        <v>233</v>
      </c>
      <c r="F198" s="7" t="s">
        <v>234</v>
      </c>
      <c r="G198" s="12">
        <v>850</v>
      </c>
      <c r="I198" s="6"/>
      <c r="J198" s="12"/>
      <c r="K198" s="12">
        <v>850</v>
      </c>
      <c r="L198" s="12">
        <v>949</v>
      </c>
      <c r="M198" s="12">
        <v>-99</v>
      </c>
      <c r="N198" s="14">
        <v>-0.10432033719704953</v>
      </c>
    </row>
    <row r="199" spans="1:14" ht="13.15" hidden="1" customHeight="1" x14ac:dyDescent="0.35">
      <c r="A199" s="1">
        <v>103</v>
      </c>
      <c r="C199" s="1" t="s">
        <v>13</v>
      </c>
      <c r="E199" s="6" t="s">
        <v>235</v>
      </c>
      <c r="F199" s="7" t="s">
        <v>236</v>
      </c>
      <c r="G199" s="12">
        <v>0</v>
      </c>
      <c r="I199" s="6"/>
      <c r="J199" s="12"/>
      <c r="K199" s="12">
        <v>0</v>
      </c>
      <c r="L199" s="12">
        <v>0</v>
      </c>
      <c r="M199" s="12">
        <v>0</v>
      </c>
      <c r="N199" s="14">
        <v>0</v>
      </c>
    </row>
    <row r="200" spans="1:14" ht="13.15" hidden="1" customHeight="1" x14ac:dyDescent="0.35">
      <c r="A200" s="1">
        <v>104</v>
      </c>
      <c r="C200" s="1" t="s">
        <v>13</v>
      </c>
      <c r="E200" s="6" t="s">
        <v>237</v>
      </c>
      <c r="F200" s="7" t="s">
        <v>238</v>
      </c>
      <c r="G200" s="12">
        <v>0</v>
      </c>
      <c r="I200" s="6"/>
      <c r="J200" s="12"/>
      <c r="K200" s="12">
        <v>0</v>
      </c>
      <c r="L200" s="12">
        <v>0</v>
      </c>
      <c r="M200" s="12">
        <v>0</v>
      </c>
      <c r="N200" s="14">
        <v>0</v>
      </c>
    </row>
    <row r="201" spans="1:14" ht="13.15" hidden="1" customHeight="1" x14ac:dyDescent="0.35">
      <c r="A201" s="1">
        <v>126</v>
      </c>
      <c r="C201" s="1" t="s">
        <v>13</v>
      </c>
      <c r="E201" s="6" t="s">
        <v>239</v>
      </c>
      <c r="F201" s="7" t="s">
        <v>240</v>
      </c>
      <c r="G201" s="12">
        <v>0</v>
      </c>
      <c r="I201" s="6"/>
      <c r="J201" s="12"/>
      <c r="K201" s="12">
        <v>0</v>
      </c>
      <c r="L201" s="12">
        <v>0</v>
      </c>
      <c r="M201" s="12">
        <v>0</v>
      </c>
      <c r="N201" s="14">
        <v>0</v>
      </c>
    </row>
    <row r="202" spans="1:14" ht="13.15" customHeight="1" collapsed="1" x14ac:dyDescent="0.35">
      <c r="A202" s="1">
        <v>105</v>
      </c>
      <c r="C202" s="1" t="s">
        <v>13</v>
      </c>
      <c r="E202" s="6" t="s">
        <v>241</v>
      </c>
      <c r="F202" s="7" t="s">
        <v>242</v>
      </c>
      <c r="G202" s="12">
        <v>6067</v>
      </c>
      <c r="I202" s="6"/>
      <c r="J202" s="12">
        <v>210</v>
      </c>
      <c r="K202" s="12">
        <v>6277</v>
      </c>
      <c r="L202" s="12">
        <v>4397</v>
      </c>
      <c r="M202" s="12">
        <v>1880</v>
      </c>
      <c r="N202" s="14">
        <v>0.42756424835114853</v>
      </c>
    </row>
    <row r="203" spans="1:14" ht="13.15" hidden="1" customHeight="1" outlineLevel="1" x14ac:dyDescent="0.35">
      <c r="C203" s="1" t="s">
        <v>446</v>
      </c>
      <c r="E203" s="6"/>
      <c r="F203" s="7"/>
      <c r="G203" s="12"/>
      <c r="H203" s="1">
        <v>21</v>
      </c>
      <c r="I203" s="6" t="s">
        <v>449</v>
      </c>
      <c r="J203" s="12">
        <v>-359</v>
      </c>
      <c r="K203" s="12"/>
      <c r="L203" s="12"/>
      <c r="M203" s="12"/>
      <c r="N203" s="14"/>
    </row>
    <row r="204" spans="1:14" ht="13.15" hidden="1" customHeight="1" outlineLevel="1" x14ac:dyDescent="0.35">
      <c r="C204" s="1" t="s">
        <v>446</v>
      </c>
      <c r="E204" s="6"/>
      <c r="F204" s="7"/>
      <c r="G204" s="12"/>
      <c r="H204" s="1">
        <v>39</v>
      </c>
      <c r="I204" s="6" t="s">
        <v>455</v>
      </c>
      <c r="J204" s="12">
        <v>569</v>
      </c>
      <c r="K204" s="12"/>
      <c r="L204" s="12"/>
      <c r="M204" s="12"/>
      <c r="N204" s="14"/>
    </row>
    <row r="205" spans="1:14" ht="13.15" customHeight="1" collapsed="1" x14ac:dyDescent="0.35">
      <c r="A205" s="1">
        <v>106</v>
      </c>
      <c r="C205" s="1" t="s">
        <v>13</v>
      </c>
      <c r="E205" s="6" t="s">
        <v>243</v>
      </c>
      <c r="F205" s="7" t="s">
        <v>244</v>
      </c>
      <c r="G205" s="12">
        <v>-18860</v>
      </c>
      <c r="I205" s="6"/>
      <c r="J205" s="12">
        <v>18860</v>
      </c>
      <c r="K205" s="12">
        <v>0</v>
      </c>
      <c r="L205" s="12">
        <v>0</v>
      </c>
      <c r="M205" s="12">
        <v>0</v>
      </c>
      <c r="N205" s="14">
        <v>0</v>
      </c>
    </row>
    <row r="206" spans="1:14" ht="13.15" hidden="1" customHeight="1" outlineLevel="1" x14ac:dyDescent="0.35">
      <c r="C206" s="1" t="s">
        <v>446</v>
      </c>
      <c r="E206" s="6"/>
      <c r="F206" s="7"/>
      <c r="G206" s="12"/>
      <c r="H206" s="1">
        <v>7</v>
      </c>
      <c r="I206" s="6" t="s">
        <v>448</v>
      </c>
      <c r="J206" s="12">
        <v>18860</v>
      </c>
      <c r="K206" s="12"/>
      <c r="L206" s="12"/>
      <c r="M206" s="12"/>
      <c r="N206" s="14"/>
    </row>
    <row r="207" spans="1:14" ht="13.15" hidden="1" customHeight="1" x14ac:dyDescent="0.35">
      <c r="A207" s="1">
        <v>107</v>
      </c>
      <c r="C207" s="1" t="s">
        <v>13</v>
      </c>
      <c r="E207" s="6" t="s">
        <v>245</v>
      </c>
      <c r="F207" s="7" t="s">
        <v>246</v>
      </c>
      <c r="G207" s="12">
        <v>0</v>
      </c>
      <c r="I207" s="6"/>
      <c r="J207" s="12"/>
      <c r="K207" s="12">
        <v>0</v>
      </c>
      <c r="L207" s="12">
        <v>0</v>
      </c>
      <c r="M207" s="12">
        <v>0</v>
      </c>
      <c r="N207" s="14">
        <v>0</v>
      </c>
    </row>
    <row r="208" spans="1:14" ht="13.15" hidden="1" customHeight="1" x14ac:dyDescent="0.35">
      <c r="A208" s="1">
        <v>143</v>
      </c>
      <c r="C208" s="1" t="s">
        <v>13</v>
      </c>
      <c r="E208" s="6" t="s">
        <v>247</v>
      </c>
      <c r="F208" s="7" t="s">
        <v>248</v>
      </c>
      <c r="G208" s="12">
        <v>0</v>
      </c>
      <c r="I208" s="6"/>
      <c r="J208" s="12"/>
      <c r="K208" s="12">
        <v>0</v>
      </c>
      <c r="L208" s="12">
        <v>0</v>
      </c>
      <c r="M208" s="12">
        <v>0</v>
      </c>
      <c r="N208" s="14">
        <v>0</v>
      </c>
    </row>
    <row r="209" spans="1:19" ht="13.15" hidden="1" customHeight="1" x14ac:dyDescent="0.35">
      <c r="A209" s="1">
        <v>144</v>
      </c>
      <c r="C209" s="1" t="s">
        <v>13</v>
      </c>
      <c r="E209" s="6" t="s">
        <v>249</v>
      </c>
      <c r="F209" s="7" t="s">
        <v>250</v>
      </c>
      <c r="G209" s="12">
        <v>0</v>
      </c>
      <c r="I209" s="6"/>
      <c r="J209" s="12"/>
      <c r="K209" s="12">
        <v>0</v>
      </c>
      <c r="L209" s="12">
        <v>0</v>
      </c>
      <c r="M209" s="12">
        <v>0</v>
      </c>
      <c r="N209" s="14">
        <v>0</v>
      </c>
    </row>
    <row r="210" spans="1:19" ht="13.15" customHeight="1" collapsed="1" x14ac:dyDescent="0.35">
      <c r="A210" s="1">
        <v>145</v>
      </c>
      <c r="C210" s="1" t="s">
        <v>13</v>
      </c>
      <c r="E210" s="6" t="s">
        <v>251</v>
      </c>
      <c r="F210" s="7" t="s">
        <v>420</v>
      </c>
      <c r="G210" s="12">
        <v>150</v>
      </c>
      <c r="I210" s="6"/>
      <c r="J210" s="12">
        <v>-150</v>
      </c>
      <c r="K210" s="12">
        <v>0</v>
      </c>
      <c r="L210" s="12">
        <v>0</v>
      </c>
      <c r="M210" s="12">
        <v>0</v>
      </c>
      <c r="N210" s="14">
        <v>0</v>
      </c>
    </row>
    <row r="211" spans="1:19" ht="13.15" hidden="1" customHeight="1" outlineLevel="1" x14ac:dyDescent="0.35">
      <c r="C211" s="1" t="s">
        <v>446</v>
      </c>
      <c r="E211" s="6"/>
      <c r="F211" s="7"/>
      <c r="G211" s="12"/>
      <c r="H211" s="1">
        <v>60</v>
      </c>
      <c r="I211" s="6" t="s">
        <v>461</v>
      </c>
      <c r="J211" s="12">
        <v>-150</v>
      </c>
      <c r="K211" s="12"/>
      <c r="L211" s="12"/>
      <c r="M211" s="12"/>
      <c r="N211" s="14"/>
    </row>
    <row r="212" spans="1:19" ht="13.15" customHeight="1" collapsed="1" x14ac:dyDescent="0.35">
      <c r="A212" s="1">
        <v>152</v>
      </c>
      <c r="C212" s="1" t="s">
        <v>13</v>
      </c>
      <c r="E212" s="6" t="s">
        <v>423</v>
      </c>
      <c r="F212" s="7" t="s">
        <v>424</v>
      </c>
      <c r="G212" s="12">
        <v>25</v>
      </c>
      <c r="I212" s="6"/>
      <c r="J212" s="12">
        <v>-25</v>
      </c>
      <c r="K212" s="12">
        <v>0</v>
      </c>
      <c r="L212" s="12">
        <v>0</v>
      </c>
      <c r="M212" s="12">
        <v>0</v>
      </c>
      <c r="N212" s="14">
        <v>0</v>
      </c>
    </row>
    <row r="213" spans="1:19" ht="13.15" hidden="1" customHeight="1" outlineLevel="1" x14ac:dyDescent="0.35">
      <c r="C213" s="1" t="s">
        <v>446</v>
      </c>
      <c r="E213" s="6"/>
      <c r="F213" s="7"/>
      <c r="G213" s="12"/>
      <c r="H213" s="1">
        <v>62</v>
      </c>
      <c r="I213" s="6" t="s">
        <v>462</v>
      </c>
      <c r="J213" s="12">
        <v>-25</v>
      </c>
      <c r="K213" s="12"/>
      <c r="L213" s="12"/>
      <c r="M213" s="12"/>
      <c r="N213" s="14"/>
    </row>
    <row r="214" spans="1:19" ht="13.15" customHeight="1" collapsed="1" x14ac:dyDescent="0.35">
      <c r="A214" s="1">
        <v>157</v>
      </c>
      <c r="C214" s="1" t="s">
        <v>13</v>
      </c>
      <c r="E214" s="6" t="s">
        <v>439</v>
      </c>
      <c r="F214" s="7" t="s">
        <v>440</v>
      </c>
      <c r="G214" s="12">
        <v>7775</v>
      </c>
      <c r="I214" s="6"/>
      <c r="J214" s="12">
        <v>1228</v>
      </c>
      <c r="K214" s="12">
        <v>9003</v>
      </c>
      <c r="L214" s="12">
        <v>0</v>
      </c>
      <c r="M214" s="12">
        <v>9003</v>
      </c>
      <c r="N214" s="14">
        <v>0</v>
      </c>
    </row>
    <row r="215" spans="1:19" ht="13.15" hidden="1" customHeight="1" outlineLevel="1" x14ac:dyDescent="0.35">
      <c r="C215" s="1" t="s">
        <v>446</v>
      </c>
      <c r="E215" s="6"/>
      <c r="F215" s="7"/>
      <c r="G215" s="12"/>
      <c r="H215" s="1">
        <v>54</v>
      </c>
      <c r="I215" s="6" t="s">
        <v>459</v>
      </c>
      <c r="J215" s="12">
        <v>1228</v>
      </c>
      <c r="K215" s="12"/>
      <c r="L215" s="12"/>
      <c r="M215" s="12"/>
      <c r="N215" s="14"/>
    </row>
    <row r="216" spans="1:19" ht="13.15" customHeight="1" collapsed="1" x14ac:dyDescent="0.35">
      <c r="A216" s="1">
        <v>158</v>
      </c>
      <c r="C216" s="1" t="s">
        <v>13</v>
      </c>
      <c r="E216" s="6" t="s">
        <v>441</v>
      </c>
      <c r="F216" s="7" t="s">
        <v>465</v>
      </c>
      <c r="G216" s="12">
        <v>68776</v>
      </c>
      <c r="I216" s="6"/>
      <c r="J216" s="12">
        <v>-68776</v>
      </c>
      <c r="K216" s="12">
        <v>0</v>
      </c>
      <c r="L216" s="12">
        <v>0</v>
      </c>
      <c r="M216" s="12">
        <v>0</v>
      </c>
      <c r="N216" s="14">
        <v>0</v>
      </c>
    </row>
    <row r="217" spans="1:19" ht="13.15" hidden="1" customHeight="1" outlineLevel="1" x14ac:dyDescent="0.35">
      <c r="C217" s="1" t="s">
        <v>446</v>
      </c>
      <c r="E217" s="6"/>
      <c r="F217" s="7"/>
      <c r="G217" s="12"/>
      <c r="H217" s="1">
        <v>38</v>
      </c>
      <c r="I217" s="6" t="s">
        <v>455</v>
      </c>
      <c r="J217" s="12">
        <v>1634</v>
      </c>
      <c r="K217" s="12"/>
      <c r="L217" s="12"/>
      <c r="M217" s="12"/>
      <c r="N217" s="14"/>
    </row>
    <row r="218" spans="1:19" ht="13.15" hidden="1" customHeight="1" outlineLevel="1" x14ac:dyDescent="0.35">
      <c r="C218" s="1" t="s">
        <v>446</v>
      </c>
      <c r="E218" s="6"/>
      <c r="F218" s="7"/>
      <c r="G218" s="12"/>
      <c r="H218" s="1">
        <v>74</v>
      </c>
      <c r="I218" s="6" t="s">
        <v>469</v>
      </c>
      <c r="J218" s="12">
        <v>-24644</v>
      </c>
      <c r="K218" s="12"/>
      <c r="L218" s="12"/>
      <c r="M218" s="12"/>
      <c r="N218" s="14"/>
    </row>
    <row r="219" spans="1:19" ht="13.15" hidden="1" customHeight="1" outlineLevel="1" x14ac:dyDescent="0.35">
      <c r="C219" s="1" t="s">
        <v>446</v>
      </c>
      <c r="E219" s="6"/>
      <c r="F219" s="7"/>
      <c r="G219" s="12"/>
      <c r="H219" s="1">
        <v>75</v>
      </c>
      <c r="I219" s="6" t="s">
        <v>470</v>
      </c>
      <c r="J219" s="12">
        <v>-10562</v>
      </c>
      <c r="K219" s="12"/>
      <c r="L219" s="12"/>
      <c r="M219" s="12"/>
      <c r="N219" s="14"/>
    </row>
    <row r="220" spans="1:19" ht="13.15" hidden="1" customHeight="1" outlineLevel="1" x14ac:dyDescent="0.35">
      <c r="C220" s="1" t="s">
        <v>446</v>
      </c>
      <c r="E220" s="6"/>
      <c r="F220" s="7"/>
      <c r="G220" s="12"/>
      <c r="H220" s="1">
        <v>78</v>
      </c>
      <c r="I220" s="6" t="s">
        <v>472</v>
      </c>
      <c r="J220" s="12">
        <v>-35204</v>
      </c>
      <c r="K220" s="12"/>
      <c r="L220" s="12"/>
      <c r="M220" s="12"/>
      <c r="N220" s="14"/>
    </row>
    <row r="221" spans="1:19" ht="13.15" customHeight="1" collapsed="1" x14ac:dyDescent="0.35">
      <c r="A221" s="1">
        <v>159</v>
      </c>
      <c r="C221" s="1" t="s">
        <v>13</v>
      </c>
      <c r="E221" s="6" t="s">
        <v>442</v>
      </c>
      <c r="F221" s="7" t="s">
        <v>443</v>
      </c>
      <c r="G221" s="12">
        <v>19200</v>
      </c>
      <c r="I221" s="6"/>
      <c r="J221" s="12">
        <v>-19200</v>
      </c>
      <c r="K221" s="12">
        <v>0</v>
      </c>
      <c r="L221" s="12">
        <v>0</v>
      </c>
      <c r="M221" s="12">
        <v>0</v>
      </c>
      <c r="N221" s="14">
        <v>0</v>
      </c>
    </row>
    <row r="222" spans="1:19" ht="13.15" hidden="1" customHeight="1" outlineLevel="1" x14ac:dyDescent="0.35">
      <c r="C222" s="1" t="s">
        <v>446</v>
      </c>
      <c r="E222" s="6"/>
      <c r="F222" s="7"/>
      <c r="G222" s="12"/>
      <c r="H222" s="1">
        <v>24</v>
      </c>
      <c r="I222" s="6" t="s">
        <v>451</v>
      </c>
      <c r="J222" s="12">
        <v>-19200</v>
      </c>
      <c r="K222" s="12"/>
      <c r="L222" s="12"/>
      <c r="M222" s="12"/>
      <c r="N222" s="14"/>
    </row>
    <row r="223" spans="1:19" ht="13.15" customHeight="1" x14ac:dyDescent="0.35">
      <c r="A223" s="1">
        <v>160</v>
      </c>
      <c r="C223" s="1" t="s">
        <v>13</v>
      </c>
      <c r="E223" s="6" t="s">
        <v>444</v>
      </c>
      <c r="F223" s="7" t="s">
        <v>445</v>
      </c>
      <c r="G223" s="12">
        <v>588</v>
      </c>
      <c r="I223" s="6"/>
      <c r="J223" s="12"/>
      <c r="K223" s="12">
        <v>588</v>
      </c>
      <c r="L223" s="12">
        <v>0</v>
      </c>
      <c r="M223" s="12">
        <v>588</v>
      </c>
      <c r="N223" s="14">
        <v>0</v>
      </c>
    </row>
    <row r="224" spans="1:19" ht="13.15" customHeight="1" x14ac:dyDescent="0.4">
      <c r="A224" s="1">
        <v>-4</v>
      </c>
      <c r="D224" s="1">
        <v>9999</v>
      </c>
      <c r="E224" s="8" t="s">
        <v>2</v>
      </c>
      <c r="F224" s="9"/>
      <c r="G224" s="13">
        <f>SUM(G13:G223)</f>
        <v>0</v>
      </c>
      <c r="H224" s="18"/>
      <c r="I224" s="19"/>
      <c r="J224" s="20">
        <f>SUM(J13:J223)/2</f>
        <v>0</v>
      </c>
      <c r="K224" s="13">
        <f>SUM(K13:K223)</f>
        <v>0</v>
      </c>
      <c r="L224" s="13">
        <f>SUM(L13:L223)</f>
        <v>0</v>
      </c>
      <c r="M224" s="13"/>
      <c r="N224" s="15"/>
      <c r="Q224" s="21">
        <f t="shared" ref="Q224:S224" si="0">SUM(Q13:Q223)</f>
        <v>-717547</v>
      </c>
      <c r="R224" s="21">
        <f t="shared" si="0"/>
        <v>-38690</v>
      </c>
      <c r="S224" s="21">
        <f t="shared" si="0"/>
        <v>-44361</v>
      </c>
    </row>
    <row r="225" spans="1:14" ht="13.15" customHeight="1" x14ac:dyDescent="0.35">
      <c r="A225" s="1" t="s">
        <v>252</v>
      </c>
      <c r="C225" s="1" t="s">
        <v>253</v>
      </c>
      <c r="E225" s="6"/>
      <c r="F225" s="7"/>
      <c r="G225" s="12"/>
      <c r="I225" s="16"/>
      <c r="J225" s="17"/>
      <c r="K225" s="12"/>
      <c r="L225" s="12"/>
      <c r="M225" s="12"/>
      <c r="N225" s="14"/>
    </row>
    <row r="226" spans="1:14" ht="13.15" customHeight="1" x14ac:dyDescent="0.4">
      <c r="A226" s="1" t="s">
        <v>254</v>
      </c>
      <c r="C226" s="1" t="s">
        <v>255</v>
      </c>
      <c r="E226" s="8"/>
      <c r="F226" s="9" t="s">
        <v>6</v>
      </c>
      <c r="G226" s="13">
        <v>183039</v>
      </c>
      <c r="H226" s="18"/>
      <c r="I226" s="19"/>
      <c r="J226" s="20">
        <v>60741</v>
      </c>
      <c r="K226" s="13">
        <v>243780</v>
      </c>
      <c r="L226" s="13">
        <v>166255</v>
      </c>
      <c r="M226" s="13"/>
      <c r="N226" s="15"/>
    </row>
  </sheetData>
  <phoneticPr fontId="0" type="noConversion"/>
  <pageMargins left="0.75" right="0.75" top="1" bottom="1" header="0.5" footer="0.5"/>
  <pageSetup scale="67" fitToHeight="0" orientation="landscape" horizontalDpi="4294967293" verticalDpi="1200" r:id="rId1"/>
  <headerFooter alignWithMargins="0">
    <oddHeader>&amp;R&amp;D
&amp;T</oddHeader>
    <oddFooter>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1">
    <pageSetUpPr fitToPage="1"/>
  </sheetPr>
  <dimension ref="A1:M34"/>
  <sheetViews>
    <sheetView topLeftCell="E1" workbookViewId="0">
      <pane xSplit="2" ySplit="12" topLeftCell="G13" activePane="bottomRight" state="frozen"/>
      <selection activeCell="E1" sqref="E1"/>
      <selection pane="topRight" activeCell="G1" sqref="G1"/>
      <selection pane="bottomLeft" activeCell="E13" sqref="E13"/>
      <selection pane="bottomRight" activeCell="G27" sqref="G27"/>
    </sheetView>
  </sheetViews>
  <sheetFormatPr defaultColWidth="9.1328125" defaultRowHeight="13.15" customHeight="1" x14ac:dyDescent="0.35"/>
  <cols>
    <col min="1" max="4" width="0" style="1" hidden="1" customWidth="1"/>
    <col min="5" max="5" width="13.265625" style="1" bestFit="1" customWidth="1"/>
    <col min="6" max="6" width="33" style="1" bestFit="1" customWidth="1"/>
    <col min="7" max="7" width="13.1328125" style="1" bestFit="1" customWidth="1"/>
    <col min="8" max="8" width="11.3984375" style="1" bestFit="1" customWidth="1"/>
    <col min="9" max="10" width="13.1328125" style="1" bestFit="1" customWidth="1"/>
    <col min="11" max="11" width="11.3984375" style="1" bestFit="1" customWidth="1"/>
    <col min="12" max="12" width="9.265625" style="1" bestFit="1" customWidth="1"/>
    <col min="13" max="13" width="0" style="1" hidden="1" customWidth="1"/>
    <col min="14" max="16384" width="9.1328125" style="1"/>
  </cols>
  <sheetData>
    <row r="1" spans="1:13" ht="13.15" customHeight="1" x14ac:dyDescent="0.35">
      <c r="E1" s="2" t="s">
        <v>3</v>
      </c>
      <c r="F1" s="3" t="s">
        <v>8</v>
      </c>
      <c r="G1" s="2"/>
      <c r="H1" s="2"/>
      <c r="I1" s="2"/>
      <c r="J1" s="2"/>
      <c r="K1" s="2"/>
      <c r="L1" s="2"/>
    </row>
    <row r="2" spans="1:13" ht="13.15" customHeight="1" x14ac:dyDescent="0.35">
      <c r="E2" s="2" t="s">
        <v>4</v>
      </c>
      <c r="F2" s="3" t="s">
        <v>430</v>
      </c>
      <c r="G2" s="2"/>
      <c r="H2" s="2"/>
      <c r="I2" s="2"/>
      <c r="J2" s="2"/>
      <c r="K2" s="2"/>
      <c r="L2" s="2"/>
    </row>
    <row r="3" spans="1:13" ht="13.15" customHeight="1" x14ac:dyDescent="0.35">
      <c r="E3" s="2" t="s">
        <v>7</v>
      </c>
      <c r="F3" s="4">
        <v>44926</v>
      </c>
      <c r="G3" s="2"/>
      <c r="H3" s="2"/>
      <c r="I3" s="2"/>
      <c r="J3" s="2"/>
      <c r="K3" s="2"/>
      <c r="L3" s="2"/>
    </row>
    <row r="4" spans="1:13" ht="13.15" customHeight="1" x14ac:dyDescent="0.35">
      <c r="E4" s="2" t="s">
        <v>5</v>
      </c>
      <c r="F4" s="3" t="s">
        <v>10</v>
      </c>
      <c r="G4" s="2"/>
      <c r="H4" s="2"/>
      <c r="I4" s="2"/>
      <c r="J4" s="2"/>
      <c r="K4" s="2"/>
      <c r="L4" s="2"/>
    </row>
    <row r="5" spans="1:13" ht="13.15" hidden="1" customHeight="1" x14ac:dyDescent="0.35"/>
    <row r="6" spans="1:13" ht="13.15" hidden="1" customHeight="1" x14ac:dyDescent="0.35"/>
    <row r="7" spans="1:13" ht="13.15" hidden="1" customHeight="1" x14ac:dyDescent="0.35"/>
    <row r="8" spans="1:13" ht="13.15" hidden="1" customHeight="1" x14ac:dyDescent="0.35"/>
    <row r="9" spans="1:13" ht="13.15" hidden="1" customHeight="1" x14ac:dyDescent="0.35"/>
    <row r="10" spans="1:13" ht="13.15" hidden="1" customHeight="1" x14ac:dyDescent="0.35">
      <c r="E10" s="1" t="s">
        <v>0</v>
      </c>
      <c r="F10" s="1" t="s">
        <v>1</v>
      </c>
      <c r="G10" s="1">
        <v>3</v>
      </c>
      <c r="H10" s="1">
        <v>6</v>
      </c>
      <c r="I10" s="1">
        <v>7</v>
      </c>
      <c r="J10" s="1">
        <v>200</v>
      </c>
      <c r="K10" s="1">
        <v>549</v>
      </c>
      <c r="L10" s="1">
        <v>550</v>
      </c>
      <c r="M10" s="1">
        <v>-1</v>
      </c>
    </row>
    <row r="11" spans="1:13" ht="19.899999999999999" customHeight="1" x14ac:dyDescent="0.35">
      <c r="E11" s="5" t="s">
        <v>0</v>
      </c>
      <c r="F11" s="5" t="s">
        <v>1</v>
      </c>
      <c r="G11" s="10" t="s">
        <v>427</v>
      </c>
      <c r="H11" s="5" t="s">
        <v>429</v>
      </c>
      <c r="I11" s="10" t="s">
        <v>12</v>
      </c>
      <c r="J11" s="10" t="s">
        <v>11</v>
      </c>
      <c r="K11" s="5" t="s">
        <v>421</v>
      </c>
      <c r="L11" s="5" t="s">
        <v>422</v>
      </c>
    </row>
    <row r="12" spans="1:13" ht="19.899999999999999" customHeight="1" x14ac:dyDescent="0.35">
      <c r="E12" s="5"/>
      <c r="F12" s="5"/>
      <c r="G12" s="11">
        <v>44926</v>
      </c>
      <c r="H12" s="5"/>
      <c r="I12" s="11">
        <v>44926</v>
      </c>
      <c r="J12" s="11">
        <v>44561</v>
      </c>
      <c r="K12" s="5"/>
      <c r="L12" s="5"/>
    </row>
    <row r="13" spans="1:13" ht="13.15" customHeight="1" x14ac:dyDescent="0.35">
      <c r="A13" s="1">
        <v>4682</v>
      </c>
      <c r="C13" s="1" t="s">
        <v>256</v>
      </c>
      <c r="E13" s="6" t="s">
        <v>257</v>
      </c>
      <c r="F13" s="7" t="s">
        <v>258</v>
      </c>
      <c r="G13" s="12">
        <v>821660</v>
      </c>
      <c r="H13" s="12">
        <v>83</v>
      </c>
      <c r="I13" s="12">
        <v>821743</v>
      </c>
      <c r="J13" s="12">
        <v>1104891</v>
      </c>
      <c r="K13" s="12">
        <v>-283148</v>
      </c>
      <c r="L13" s="14">
        <v>-0.25626781284307681</v>
      </c>
    </row>
    <row r="14" spans="1:13" ht="13.15" customHeight="1" x14ac:dyDescent="0.35">
      <c r="A14" s="1">
        <v>4683</v>
      </c>
      <c r="C14" s="1" t="s">
        <v>256</v>
      </c>
      <c r="E14" s="6" t="s">
        <v>259</v>
      </c>
      <c r="F14" s="7" t="s">
        <v>260</v>
      </c>
      <c r="G14" s="12">
        <v>20121</v>
      </c>
      <c r="H14" s="12">
        <v>38651</v>
      </c>
      <c r="I14" s="12">
        <v>58772</v>
      </c>
      <c r="J14" s="12">
        <v>58430</v>
      </c>
      <c r="K14" s="12">
        <v>342</v>
      </c>
      <c r="L14" s="14">
        <v>5.8531576245079587E-3</v>
      </c>
    </row>
    <row r="15" spans="1:13" ht="13.15" customHeight="1" x14ac:dyDescent="0.35">
      <c r="A15" s="1">
        <v>4686</v>
      </c>
      <c r="C15" s="1" t="s">
        <v>256</v>
      </c>
      <c r="E15" s="6" t="s">
        <v>261</v>
      </c>
      <c r="F15" s="7" t="s">
        <v>262</v>
      </c>
      <c r="G15" s="12">
        <v>0</v>
      </c>
      <c r="H15" s="12">
        <v>35204</v>
      </c>
      <c r="I15" s="12">
        <v>35204</v>
      </c>
      <c r="J15" s="12">
        <v>0</v>
      </c>
      <c r="K15" s="12">
        <v>35204</v>
      </c>
      <c r="L15" s="14">
        <v>0</v>
      </c>
    </row>
    <row r="16" spans="1:13" ht="13.15" hidden="1" customHeight="1" x14ac:dyDescent="0.35">
      <c r="A16" s="1">
        <v>4687</v>
      </c>
      <c r="C16" s="1" t="s">
        <v>256</v>
      </c>
      <c r="E16" s="6" t="s">
        <v>263</v>
      </c>
      <c r="F16" s="7" t="s">
        <v>264</v>
      </c>
      <c r="G16" s="12">
        <v>0</v>
      </c>
      <c r="H16" s="12"/>
      <c r="I16" s="12">
        <v>0</v>
      </c>
      <c r="J16" s="12">
        <v>0</v>
      </c>
      <c r="K16" s="12">
        <v>0</v>
      </c>
      <c r="L16" s="14">
        <v>0</v>
      </c>
    </row>
    <row r="17" spans="1:12" ht="13.15" hidden="1" customHeight="1" x14ac:dyDescent="0.35">
      <c r="A17" s="1">
        <v>4688</v>
      </c>
      <c r="C17" s="1" t="s">
        <v>256</v>
      </c>
      <c r="E17" s="6" t="s">
        <v>265</v>
      </c>
      <c r="F17" s="7" t="s">
        <v>266</v>
      </c>
      <c r="G17" s="12">
        <v>0</v>
      </c>
      <c r="H17" s="12"/>
      <c r="I17" s="12">
        <v>0</v>
      </c>
      <c r="J17" s="12">
        <v>0</v>
      </c>
      <c r="K17" s="12">
        <v>0</v>
      </c>
      <c r="L17" s="14">
        <v>0</v>
      </c>
    </row>
    <row r="18" spans="1:12" ht="13.15" customHeight="1" x14ac:dyDescent="0.35">
      <c r="A18" s="1">
        <v>4689</v>
      </c>
      <c r="C18" s="1" t="s">
        <v>256</v>
      </c>
      <c r="E18" s="6" t="s">
        <v>267</v>
      </c>
      <c r="F18" s="7" t="s">
        <v>268</v>
      </c>
      <c r="G18" s="12">
        <v>3361037</v>
      </c>
      <c r="H18" s="12">
        <v>-130349</v>
      </c>
      <c r="I18" s="12">
        <v>3230688</v>
      </c>
      <c r="J18" s="12">
        <v>3302616</v>
      </c>
      <c r="K18" s="12">
        <v>-71928</v>
      </c>
      <c r="L18" s="14">
        <v>-2.177909875080845E-2</v>
      </c>
    </row>
    <row r="19" spans="1:12" ht="13.15" hidden="1" customHeight="1" x14ac:dyDescent="0.35">
      <c r="A19" s="1">
        <v>4669</v>
      </c>
      <c r="C19" s="1" t="s">
        <v>256</v>
      </c>
      <c r="E19" s="6" t="s">
        <v>269</v>
      </c>
      <c r="F19" s="7" t="s">
        <v>270</v>
      </c>
      <c r="G19" s="12">
        <v>0</v>
      </c>
      <c r="H19" s="12"/>
      <c r="I19" s="12">
        <v>0</v>
      </c>
      <c r="J19" s="12">
        <v>0</v>
      </c>
      <c r="K19" s="12">
        <v>0</v>
      </c>
      <c r="L19" s="14">
        <v>0</v>
      </c>
    </row>
    <row r="20" spans="1:12" ht="13.15" customHeight="1" x14ac:dyDescent="0.35">
      <c r="A20" s="1">
        <v>4695</v>
      </c>
      <c r="C20" s="1" t="s">
        <v>256</v>
      </c>
      <c r="E20" s="6" t="s">
        <v>271</v>
      </c>
      <c r="F20" s="7" t="s">
        <v>272</v>
      </c>
      <c r="G20" s="12">
        <v>-50166</v>
      </c>
      <c r="H20" s="12">
        <v>5758</v>
      </c>
      <c r="I20" s="12">
        <v>-44408</v>
      </c>
      <c r="J20" s="12">
        <v>-50166</v>
      </c>
      <c r="K20" s="12">
        <v>5758</v>
      </c>
      <c r="L20" s="14">
        <v>-0.11477893393932145</v>
      </c>
    </row>
    <row r="21" spans="1:12" ht="13.15" customHeight="1" x14ac:dyDescent="0.35">
      <c r="A21" s="1">
        <v>4696</v>
      </c>
      <c r="C21" s="1" t="s">
        <v>256</v>
      </c>
      <c r="E21" s="6" t="s">
        <v>273</v>
      </c>
      <c r="F21" s="7" t="s">
        <v>274</v>
      </c>
      <c r="G21" s="12">
        <v>18415</v>
      </c>
      <c r="H21" s="12">
        <v>-19973</v>
      </c>
      <c r="I21" s="12">
        <v>-1558</v>
      </c>
      <c r="J21" s="12">
        <v>-2076</v>
      </c>
      <c r="K21" s="12">
        <v>518</v>
      </c>
      <c r="L21" s="14">
        <v>-0.24951830443159925</v>
      </c>
    </row>
    <row r="22" spans="1:12" ht="13.15" customHeight="1" x14ac:dyDescent="0.35">
      <c r="A22" s="1">
        <v>4697</v>
      </c>
      <c r="C22" s="1" t="s">
        <v>256</v>
      </c>
      <c r="E22" s="6" t="s">
        <v>275</v>
      </c>
      <c r="F22" s="7" t="s">
        <v>276</v>
      </c>
      <c r="G22" s="12">
        <v>-760726</v>
      </c>
      <c r="H22" s="12">
        <v>9885</v>
      </c>
      <c r="I22" s="12">
        <v>-750841</v>
      </c>
      <c r="J22" s="12">
        <v>-820314</v>
      </c>
      <c r="K22" s="12">
        <v>69473</v>
      </c>
      <c r="L22" s="14">
        <v>-8.4690740375027121E-2</v>
      </c>
    </row>
    <row r="23" spans="1:12" ht="13.15" hidden="1" customHeight="1" x14ac:dyDescent="0.35">
      <c r="A23" s="1">
        <v>4698</v>
      </c>
      <c r="C23" s="1" t="s">
        <v>256</v>
      </c>
      <c r="E23" s="6" t="s">
        <v>277</v>
      </c>
      <c r="F23" s="7" t="s">
        <v>278</v>
      </c>
      <c r="G23" s="12">
        <v>0</v>
      </c>
      <c r="H23" s="12"/>
      <c r="I23" s="12">
        <v>0</v>
      </c>
      <c r="J23" s="12">
        <v>0</v>
      </c>
      <c r="K23" s="12">
        <v>0</v>
      </c>
      <c r="L23" s="14">
        <v>0</v>
      </c>
    </row>
    <row r="24" spans="1:12" ht="13.15" customHeight="1" x14ac:dyDescent="0.35">
      <c r="A24" s="1">
        <v>4699</v>
      </c>
      <c r="C24" s="1" t="s">
        <v>256</v>
      </c>
      <c r="E24" s="6" t="s">
        <v>279</v>
      </c>
      <c r="F24" s="7" t="s">
        <v>280</v>
      </c>
      <c r="G24" s="12">
        <v>-3593380</v>
      </c>
      <c r="H24" s="12"/>
      <c r="I24" s="12">
        <v>-3593380</v>
      </c>
      <c r="J24" s="12">
        <v>-3759636</v>
      </c>
      <c r="K24" s="12">
        <v>166256</v>
      </c>
      <c r="L24" s="14">
        <v>-4.4221302275007479E-2</v>
      </c>
    </row>
    <row r="25" spans="1:12" ht="13.15" customHeight="1" x14ac:dyDescent="0.35">
      <c r="A25" s="1">
        <v>4723</v>
      </c>
      <c r="C25" s="1" t="s">
        <v>256</v>
      </c>
      <c r="E25" s="6" t="s">
        <v>281</v>
      </c>
      <c r="F25" s="7" t="s">
        <v>282</v>
      </c>
      <c r="G25" s="12">
        <v>-783832</v>
      </c>
      <c r="H25" s="12">
        <v>-18761</v>
      </c>
      <c r="I25" s="12">
        <v>-802593</v>
      </c>
      <c r="J25" s="12">
        <v>-784939</v>
      </c>
      <c r="K25" s="12">
        <v>-17654</v>
      </c>
      <c r="L25" s="14">
        <v>2.2490919676560854E-2</v>
      </c>
    </row>
    <row r="26" spans="1:12" ht="13.15" hidden="1" customHeight="1" x14ac:dyDescent="0.35">
      <c r="A26" s="1">
        <v>4724</v>
      </c>
      <c r="C26" s="1" t="s">
        <v>256</v>
      </c>
      <c r="E26" s="6" t="s">
        <v>283</v>
      </c>
      <c r="F26" s="7" t="s">
        <v>284</v>
      </c>
      <c r="G26" s="12">
        <v>0</v>
      </c>
      <c r="H26" s="12"/>
      <c r="I26" s="12">
        <v>0</v>
      </c>
      <c r="J26" s="12">
        <v>0</v>
      </c>
      <c r="K26" s="12">
        <v>0</v>
      </c>
      <c r="L26" s="14">
        <v>0</v>
      </c>
    </row>
    <row r="27" spans="1:12" ht="13.15" customHeight="1" x14ac:dyDescent="0.35">
      <c r="A27" s="1">
        <v>4661</v>
      </c>
      <c r="C27" s="1" t="s">
        <v>256</v>
      </c>
      <c r="E27" s="6" t="s">
        <v>285</v>
      </c>
      <c r="F27" s="7" t="s">
        <v>286</v>
      </c>
      <c r="G27" s="12">
        <v>944812</v>
      </c>
      <c r="H27" s="12">
        <v>70187</v>
      </c>
      <c r="I27" s="12">
        <v>1014999</v>
      </c>
      <c r="J27" s="12">
        <v>917441</v>
      </c>
      <c r="K27" s="12">
        <v>97558</v>
      </c>
      <c r="L27" s="14">
        <v>0.10633708325657999</v>
      </c>
    </row>
    <row r="28" spans="1:12" ht="13.15" hidden="1" customHeight="1" x14ac:dyDescent="0.35">
      <c r="A28" s="1">
        <v>4662</v>
      </c>
      <c r="C28" s="1" t="s">
        <v>256</v>
      </c>
      <c r="E28" s="6" t="s">
        <v>287</v>
      </c>
      <c r="F28" s="7" t="s">
        <v>288</v>
      </c>
      <c r="G28" s="12">
        <v>0</v>
      </c>
      <c r="H28" s="12"/>
      <c r="I28" s="12">
        <v>0</v>
      </c>
      <c r="J28" s="12">
        <v>0</v>
      </c>
      <c r="K28" s="12">
        <v>0</v>
      </c>
      <c r="L28" s="14">
        <v>0</v>
      </c>
    </row>
    <row r="29" spans="1:12" ht="13.15" customHeight="1" x14ac:dyDescent="0.35">
      <c r="A29" s="1">
        <v>4663</v>
      </c>
      <c r="C29" s="1" t="s">
        <v>256</v>
      </c>
      <c r="E29" s="6" t="s">
        <v>289</v>
      </c>
      <c r="F29" s="7" t="s">
        <v>290</v>
      </c>
      <c r="G29" s="12">
        <v>22059</v>
      </c>
      <c r="H29" s="12">
        <v>9315</v>
      </c>
      <c r="I29" s="12">
        <v>31374</v>
      </c>
      <c r="J29" s="12">
        <v>33753</v>
      </c>
      <c r="K29" s="12">
        <v>-2379</v>
      </c>
      <c r="L29" s="14">
        <v>-7.0482623766776289E-2</v>
      </c>
    </row>
    <row r="30" spans="1:12" ht="13.15" hidden="1" customHeight="1" x14ac:dyDescent="0.35">
      <c r="A30" s="1">
        <v>4668</v>
      </c>
      <c r="C30" s="1" t="s">
        <v>256</v>
      </c>
      <c r="E30" s="6" t="s">
        <v>291</v>
      </c>
      <c r="F30" s="7" t="s">
        <v>292</v>
      </c>
      <c r="G30" s="12">
        <v>0</v>
      </c>
      <c r="H30" s="12"/>
      <c r="I30" s="12">
        <v>0</v>
      </c>
      <c r="J30" s="12">
        <v>0</v>
      </c>
      <c r="K30" s="12">
        <v>0</v>
      </c>
      <c r="L30" s="14">
        <v>0</v>
      </c>
    </row>
    <row r="31" spans="1:12" ht="13.15" hidden="1" customHeight="1" x14ac:dyDescent="0.35">
      <c r="A31" s="1">
        <v>4681</v>
      </c>
      <c r="C31" s="1" t="s">
        <v>256</v>
      </c>
      <c r="E31" s="6" t="s">
        <v>293</v>
      </c>
      <c r="F31" s="7" t="s">
        <v>294</v>
      </c>
      <c r="G31" s="12">
        <v>0</v>
      </c>
      <c r="H31" s="12"/>
      <c r="I31" s="12">
        <v>0</v>
      </c>
      <c r="J31" s="12">
        <v>0</v>
      </c>
      <c r="K31" s="12">
        <v>0</v>
      </c>
      <c r="L31" s="14">
        <v>0</v>
      </c>
    </row>
    <row r="32" spans="1:12" ht="13.15" customHeight="1" x14ac:dyDescent="0.4">
      <c r="A32" s="1">
        <v>-4</v>
      </c>
      <c r="D32" s="1">
        <v>9999</v>
      </c>
      <c r="E32" s="8" t="s">
        <v>2</v>
      </c>
      <c r="F32" s="9"/>
      <c r="G32" s="13">
        <f>SUM(G13:G31)</f>
        <v>0</v>
      </c>
      <c r="H32" s="13">
        <f>SUM(H13:H31)</f>
        <v>0</v>
      </c>
      <c r="I32" s="13">
        <f>SUM(I13:I31)</f>
        <v>0</v>
      </c>
      <c r="J32" s="13">
        <f>SUM(J13:J31)</f>
        <v>0</v>
      </c>
      <c r="K32" s="13"/>
      <c r="L32" s="15"/>
    </row>
    <row r="33" spans="1:12" ht="13.15" customHeight="1" x14ac:dyDescent="0.35">
      <c r="A33" s="1" t="s">
        <v>252</v>
      </c>
      <c r="C33" s="1" t="s">
        <v>253</v>
      </c>
      <c r="E33" s="6"/>
      <c r="F33" s="7"/>
      <c r="G33" s="12"/>
      <c r="H33" s="12"/>
      <c r="I33" s="12"/>
      <c r="J33" s="12"/>
      <c r="K33" s="12"/>
      <c r="L33" s="14"/>
    </row>
    <row r="34" spans="1:12" ht="13.15" customHeight="1" x14ac:dyDescent="0.4">
      <c r="A34" s="1" t="s">
        <v>254</v>
      </c>
      <c r="C34" s="1" t="s">
        <v>255</v>
      </c>
      <c r="E34" s="8"/>
      <c r="F34" s="9" t="s">
        <v>6</v>
      </c>
      <c r="G34" s="13">
        <v>183039</v>
      </c>
      <c r="H34" s="13">
        <v>60741</v>
      </c>
      <c r="I34" s="13">
        <v>243780</v>
      </c>
      <c r="J34" s="13">
        <v>166255</v>
      </c>
      <c r="K34" s="13"/>
      <c r="L34" s="15"/>
    </row>
  </sheetData>
  <phoneticPr fontId="0" type="noConversion"/>
  <pageMargins left="0.75" right="0.75" top="1" bottom="1" header="0.5" footer="0.5"/>
  <pageSetup scale="96" fitToHeight="0" orientation="portrait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K89"/>
  <sheetViews>
    <sheetView workbookViewId="0">
      <pane xSplit="6" ySplit="12" topLeftCell="G13" activePane="bottomRight" state="frozen"/>
      <selection activeCell="E1" sqref="E1"/>
      <selection pane="topRight" activeCell="G1" sqref="G1"/>
      <selection pane="bottomLeft" activeCell="E13" sqref="E13"/>
      <selection pane="bottomRight" activeCell="O30" sqref="O30"/>
    </sheetView>
  </sheetViews>
  <sheetFormatPr defaultColWidth="9.1328125" defaultRowHeight="13.15" customHeight="1" x14ac:dyDescent="0.35"/>
  <cols>
    <col min="1" max="4" width="0" style="1" hidden="1" customWidth="1"/>
    <col min="5" max="5" width="13.265625" style="1" bestFit="1" customWidth="1"/>
    <col min="6" max="6" width="33.59765625" style="1" bestFit="1" customWidth="1"/>
    <col min="7" max="8" width="12.86328125" style="1" bestFit="1" customWidth="1"/>
    <col min="9" max="9" width="11.265625" style="1" bestFit="1" customWidth="1"/>
    <col min="10" max="10" width="9.3984375" style="1" bestFit="1" customWidth="1"/>
    <col min="11" max="11" width="11.265625" style="1" hidden="1" customWidth="1"/>
    <col min="12" max="12" width="0" style="1" hidden="1" customWidth="1"/>
    <col min="13" max="16384" width="9.1328125" style="1"/>
  </cols>
  <sheetData>
    <row r="1" spans="1:11" ht="13.15" customHeight="1" x14ac:dyDescent="0.35">
      <c r="E1" s="2" t="s">
        <v>3</v>
      </c>
      <c r="F1" s="3" t="s">
        <v>8</v>
      </c>
      <c r="G1" s="2"/>
      <c r="H1" s="2"/>
      <c r="I1" s="2"/>
      <c r="J1" s="2"/>
    </row>
    <row r="2" spans="1:11" ht="13.15" customHeight="1" x14ac:dyDescent="0.35">
      <c r="E2" s="2" t="s">
        <v>4</v>
      </c>
      <c r="F2" s="3" t="s">
        <v>9</v>
      </c>
      <c r="G2" s="2"/>
      <c r="H2" s="2"/>
      <c r="I2" s="2"/>
      <c r="J2" s="2"/>
    </row>
    <row r="3" spans="1:11" ht="13.15" customHeight="1" x14ac:dyDescent="0.35">
      <c r="E3" s="2" t="s">
        <v>7</v>
      </c>
      <c r="F3" s="4">
        <v>43830</v>
      </c>
      <c r="G3" s="2"/>
      <c r="H3" s="2"/>
      <c r="I3" s="2"/>
      <c r="J3" s="2"/>
    </row>
    <row r="4" spans="1:11" ht="13.15" customHeight="1" x14ac:dyDescent="0.35">
      <c r="E4" s="2" t="s">
        <v>5</v>
      </c>
      <c r="F4" s="3" t="s">
        <v>10</v>
      </c>
      <c r="G4" s="2"/>
      <c r="H4" s="2"/>
      <c r="I4" s="2"/>
      <c r="J4" s="2"/>
    </row>
    <row r="5" spans="1:11" ht="13.15" hidden="1" customHeight="1" x14ac:dyDescent="0.35"/>
    <row r="6" spans="1:11" ht="13.15" hidden="1" customHeight="1" x14ac:dyDescent="0.35"/>
    <row r="7" spans="1:11" ht="13.15" hidden="1" customHeight="1" x14ac:dyDescent="0.35"/>
    <row r="8" spans="1:11" ht="13.15" hidden="1" customHeight="1" x14ac:dyDescent="0.35"/>
    <row r="9" spans="1:11" ht="13.15" hidden="1" customHeight="1" x14ac:dyDescent="0.35"/>
    <row r="10" spans="1:11" ht="13.15" hidden="1" customHeight="1" x14ac:dyDescent="0.35">
      <c r="E10" s="1" t="s">
        <v>0</v>
      </c>
      <c r="F10" s="1" t="s">
        <v>1</v>
      </c>
      <c r="G10" s="1">
        <v>7</v>
      </c>
      <c r="H10" s="1">
        <v>200</v>
      </c>
      <c r="I10" s="1">
        <v>549</v>
      </c>
      <c r="J10" s="1">
        <v>550</v>
      </c>
      <c r="K10" s="1">
        <v>-1</v>
      </c>
    </row>
    <row r="11" spans="1:11" ht="20.100000000000001" customHeight="1" x14ac:dyDescent="0.35">
      <c r="E11" s="5" t="s">
        <v>0</v>
      </c>
      <c r="F11" s="5" t="s">
        <v>1</v>
      </c>
      <c r="G11" s="10" t="s">
        <v>12</v>
      </c>
      <c r="H11" s="10" t="s">
        <v>11</v>
      </c>
      <c r="I11" s="5" t="s">
        <v>421</v>
      </c>
      <c r="J11" s="5" t="s">
        <v>422</v>
      </c>
    </row>
    <row r="12" spans="1:11" ht="20.100000000000001" customHeight="1" x14ac:dyDescent="0.35">
      <c r="E12" s="5"/>
      <c r="F12" s="5"/>
      <c r="G12" s="11">
        <v>43830</v>
      </c>
      <c r="H12" s="11">
        <v>43465</v>
      </c>
      <c r="I12" s="5"/>
      <c r="J12" s="5"/>
    </row>
    <row r="13" spans="1:11" ht="13.15" customHeight="1" x14ac:dyDescent="0.35">
      <c r="A13" s="1">
        <v>4725</v>
      </c>
      <c r="C13" s="1" t="s">
        <v>295</v>
      </c>
      <c r="E13" s="6" t="s">
        <v>296</v>
      </c>
      <c r="F13" s="7" t="s">
        <v>297</v>
      </c>
      <c r="G13" s="12">
        <v>1066918</v>
      </c>
      <c r="H13" s="12">
        <v>1077759</v>
      </c>
      <c r="I13" s="12">
        <v>-10841</v>
      </c>
      <c r="J13" s="14">
        <v>-1.0058835045682755E-2</v>
      </c>
    </row>
    <row r="14" spans="1:11" ht="13.15" customHeight="1" x14ac:dyDescent="0.35">
      <c r="A14" s="1">
        <v>4731</v>
      </c>
      <c r="C14" s="1" t="s">
        <v>295</v>
      </c>
      <c r="E14" s="6" t="s">
        <v>298</v>
      </c>
      <c r="F14" s="7" t="s">
        <v>299</v>
      </c>
      <c r="G14" s="12">
        <v>82501</v>
      </c>
      <c r="H14" s="12">
        <v>82172</v>
      </c>
      <c r="I14" s="12">
        <v>329</v>
      </c>
      <c r="J14" s="14">
        <v>4.0037969137905853E-3</v>
      </c>
    </row>
    <row r="15" spans="1:11" ht="13.15" customHeight="1" x14ac:dyDescent="0.35">
      <c r="A15" s="1">
        <v>4752</v>
      </c>
      <c r="C15" s="1" t="s">
        <v>295</v>
      </c>
      <c r="E15" s="6" t="s">
        <v>300</v>
      </c>
      <c r="F15" s="7" t="s">
        <v>301</v>
      </c>
      <c r="G15" s="12">
        <v>289450</v>
      </c>
      <c r="H15" s="12">
        <v>267507</v>
      </c>
      <c r="I15" s="12">
        <v>21943</v>
      </c>
      <c r="J15" s="14">
        <v>8.202776002123309E-2</v>
      </c>
    </row>
    <row r="16" spans="1:11" ht="13.15" customHeight="1" x14ac:dyDescent="0.35">
      <c r="A16" s="1">
        <v>4684</v>
      </c>
      <c r="C16" s="1" t="s">
        <v>295</v>
      </c>
      <c r="E16" s="6" t="s">
        <v>302</v>
      </c>
      <c r="F16" s="7" t="s">
        <v>303</v>
      </c>
      <c r="G16" s="12">
        <v>55282</v>
      </c>
      <c r="H16" s="12">
        <v>56508</v>
      </c>
      <c r="I16" s="12">
        <v>-1226</v>
      </c>
      <c r="J16" s="14">
        <v>-2.1696043038153891E-2</v>
      </c>
    </row>
    <row r="17" spans="1:10" ht="13.15" hidden="1" customHeight="1" x14ac:dyDescent="0.35">
      <c r="A17" s="1">
        <v>4685</v>
      </c>
      <c r="C17" s="1" t="s">
        <v>295</v>
      </c>
      <c r="E17" s="6" t="s">
        <v>304</v>
      </c>
      <c r="F17" s="7" t="s">
        <v>305</v>
      </c>
      <c r="G17" s="12">
        <v>0</v>
      </c>
      <c r="H17" s="12">
        <v>0</v>
      </c>
      <c r="I17" s="12">
        <v>0</v>
      </c>
      <c r="J17" s="14">
        <v>0</v>
      </c>
    </row>
    <row r="18" spans="1:10" ht="13.15" hidden="1" customHeight="1" x14ac:dyDescent="0.35">
      <c r="A18" s="1">
        <v>4702</v>
      </c>
      <c r="C18" s="1" t="s">
        <v>295</v>
      </c>
      <c r="E18" s="6" t="s">
        <v>306</v>
      </c>
      <c r="F18" s="7" t="s">
        <v>307</v>
      </c>
      <c r="G18" s="12">
        <v>0</v>
      </c>
      <c r="H18" s="12">
        <v>0</v>
      </c>
      <c r="I18" s="12">
        <v>0</v>
      </c>
      <c r="J18" s="14">
        <v>0</v>
      </c>
    </row>
    <row r="19" spans="1:10" ht="13.15" hidden="1" customHeight="1" x14ac:dyDescent="0.35">
      <c r="A19" s="1">
        <v>4703</v>
      </c>
      <c r="C19" s="1" t="s">
        <v>295</v>
      </c>
      <c r="E19" s="6" t="s">
        <v>308</v>
      </c>
      <c r="F19" s="7" t="s">
        <v>309</v>
      </c>
      <c r="G19" s="12">
        <v>0</v>
      </c>
      <c r="H19" s="12">
        <v>0</v>
      </c>
      <c r="I19" s="12">
        <v>0</v>
      </c>
      <c r="J19" s="14">
        <v>0</v>
      </c>
    </row>
    <row r="20" spans="1:10" ht="13.15" hidden="1" customHeight="1" x14ac:dyDescent="0.35">
      <c r="A20" s="1">
        <v>4672</v>
      </c>
      <c r="C20" s="1" t="s">
        <v>295</v>
      </c>
      <c r="E20" s="6" t="s">
        <v>310</v>
      </c>
      <c r="F20" s="7" t="s">
        <v>311</v>
      </c>
      <c r="G20" s="12">
        <v>0</v>
      </c>
      <c r="H20" s="12">
        <v>0</v>
      </c>
      <c r="I20" s="12">
        <v>0</v>
      </c>
      <c r="J20" s="14">
        <v>0</v>
      </c>
    </row>
    <row r="21" spans="1:10" ht="13.15" hidden="1" customHeight="1" x14ac:dyDescent="0.35">
      <c r="A21" s="1">
        <v>4673</v>
      </c>
      <c r="C21" s="1" t="s">
        <v>295</v>
      </c>
      <c r="E21" s="6" t="s">
        <v>312</v>
      </c>
      <c r="F21" s="7" t="s">
        <v>313</v>
      </c>
      <c r="G21" s="12">
        <v>0</v>
      </c>
      <c r="H21" s="12">
        <v>0</v>
      </c>
      <c r="I21" s="12">
        <v>0</v>
      </c>
      <c r="J21" s="14">
        <v>0</v>
      </c>
    </row>
    <row r="22" spans="1:10" ht="13.15" hidden="1" customHeight="1" x14ac:dyDescent="0.35">
      <c r="A22" s="1">
        <v>4726</v>
      </c>
      <c r="C22" s="1" t="s">
        <v>295</v>
      </c>
      <c r="E22" s="6" t="s">
        <v>314</v>
      </c>
      <c r="F22" s="7" t="s">
        <v>264</v>
      </c>
      <c r="G22" s="12">
        <v>0</v>
      </c>
      <c r="H22" s="12">
        <v>0</v>
      </c>
      <c r="I22" s="12">
        <v>0</v>
      </c>
      <c r="J22" s="14">
        <v>0</v>
      </c>
    </row>
    <row r="23" spans="1:10" ht="13.15" hidden="1" customHeight="1" x14ac:dyDescent="0.35">
      <c r="A23" s="1">
        <v>4727</v>
      </c>
      <c r="C23" s="1" t="s">
        <v>295</v>
      </c>
      <c r="E23" s="6" t="s">
        <v>315</v>
      </c>
      <c r="F23" s="7" t="s">
        <v>266</v>
      </c>
      <c r="G23" s="12">
        <v>0</v>
      </c>
      <c r="H23" s="12">
        <v>0</v>
      </c>
      <c r="I23" s="12">
        <v>0</v>
      </c>
      <c r="J23" s="14">
        <v>0</v>
      </c>
    </row>
    <row r="24" spans="1:10" ht="13.15" customHeight="1" x14ac:dyDescent="0.35">
      <c r="A24" s="1">
        <v>4690</v>
      </c>
      <c r="C24" s="1" t="s">
        <v>295</v>
      </c>
      <c r="E24" s="6" t="s">
        <v>316</v>
      </c>
      <c r="F24" s="7" t="s">
        <v>317</v>
      </c>
      <c r="G24" s="12">
        <v>362013</v>
      </c>
      <c r="H24" s="12">
        <v>357568</v>
      </c>
      <c r="I24" s="12">
        <v>4445</v>
      </c>
      <c r="J24" s="14">
        <v>1.2431201897261501E-2</v>
      </c>
    </row>
    <row r="25" spans="1:10" ht="13.15" hidden="1" customHeight="1" x14ac:dyDescent="0.35">
      <c r="A25" s="1">
        <v>4691</v>
      </c>
      <c r="C25" s="1" t="s">
        <v>295</v>
      </c>
      <c r="E25" s="6" t="s">
        <v>318</v>
      </c>
      <c r="F25" s="7" t="s">
        <v>319</v>
      </c>
      <c r="G25" s="12">
        <v>0</v>
      </c>
      <c r="H25" s="12">
        <v>0</v>
      </c>
      <c r="I25" s="12">
        <v>0</v>
      </c>
      <c r="J25" s="14">
        <v>0</v>
      </c>
    </row>
    <row r="26" spans="1:10" ht="13.15" hidden="1" customHeight="1" x14ac:dyDescent="0.35">
      <c r="A26" s="1">
        <v>4692</v>
      </c>
      <c r="C26" s="1" t="s">
        <v>295</v>
      </c>
      <c r="E26" s="6" t="s">
        <v>320</v>
      </c>
      <c r="F26" s="7" t="s">
        <v>321</v>
      </c>
      <c r="G26" s="12">
        <v>0</v>
      </c>
      <c r="H26" s="12">
        <v>0</v>
      </c>
      <c r="I26" s="12">
        <v>0</v>
      </c>
      <c r="J26" s="14">
        <v>0</v>
      </c>
    </row>
    <row r="27" spans="1:10" ht="13.15" hidden="1" customHeight="1" x14ac:dyDescent="0.35">
      <c r="A27" s="1">
        <v>4693</v>
      </c>
      <c r="C27" s="1" t="s">
        <v>295</v>
      </c>
      <c r="E27" s="6" t="s">
        <v>322</v>
      </c>
      <c r="F27" s="7" t="s">
        <v>323</v>
      </c>
      <c r="G27" s="12">
        <v>0</v>
      </c>
      <c r="H27" s="12">
        <v>0</v>
      </c>
      <c r="I27" s="12">
        <v>0</v>
      </c>
      <c r="J27" s="14">
        <v>0</v>
      </c>
    </row>
    <row r="28" spans="1:10" ht="13.15" hidden="1" customHeight="1" x14ac:dyDescent="0.35">
      <c r="A28" s="1">
        <v>4694</v>
      </c>
      <c r="C28" s="1" t="s">
        <v>295</v>
      </c>
      <c r="E28" s="6" t="s">
        <v>324</v>
      </c>
      <c r="F28" s="7" t="s">
        <v>325</v>
      </c>
      <c r="G28" s="12">
        <v>0</v>
      </c>
      <c r="H28" s="12">
        <v>0</v>
      </c>
      <c r="I28" s="12">
        <v>0</v>
      </c>
      <c r="J28" s="14">
        <v>0</v>
      </c>
    </row>
    <row r="29" spans="1:10" ht="13.15" customHeight="1" x14ac:dyDescent="0.35">
      <c r="A29" s="1">
        <v>4674</v>
      </c>
      <c r="C29" s="1" t="s">
        <v>295</v>
      </c>
      <c r="E29" s="6" t="s">
        <v>326</v>
      </c>
      <c r="F29" s="7" t="s">
        <v>327</v>
      </c>
      <c r="G29" s="12">
        <v>6339567</v>
      </c>
      <c r="H29" s="12">
        <v>6339567</v>
      </c>
      <c r="I29" s="12">
        <v>0</v>
      </c>
      <c r="J29" s="14">
        <v>0</v>
      </c>
    </row>
    <row r="30" spans="1:10" ht="13.15" customHeight="1" x14ac:dyDescent="0.35">
      <c r="A30" s="1">
        <v>4705</v>
      </c>
      <c r="C30" s="1" t="s">
        <v>295</v>
      </c>
      <c r="E30" s="6" t="s">
        <v>328</v>
      </c>
      <c r="F30" s="7" t="s">
        <v>15</v>
      </c>
      <c r="G30" s="12">
        <v>-3203532</v>
      </c>
      <c r="H30" s="12">
        <v>-3026086</v>
      </c>
      <c r="I30" s="12">
        <v>-177446</v>
      </c>
      <c r="J30" s="14">
        <v>5.8638782903063555E-2</v>
      </c>
    </row>
    <row r="31" spans="1:10" ht="13.15" customHeight="1" x14ac:dyDescent="0.35">
      <c r="A31" s="1">
        <v>4704</v>
      </c>
      <c r="C31" s="1" t="s">
        <v>295</v>
      </c>
      <c r="E31" s="6" t="s">
        <v>329</v>
      </c>
      <c r="F31" s="7" t="s">
        <v>67</v>
      </c>
      <c r="G31" s="12">
        <v>8096</v>
      </c>
      <c r="H31" s="12">
        <v>8096</v>
      </c>
      <c r="I31" s="12">
        <v>0</v>
      </c>
      <c r="J31" s="14">
        <v>0</v>
      </c>
    </row>
    <row r="32" spans="1:10" ht="13.15" hidden="1" customHeight="1" x14ac:dyDescent="0.35">
      <c r="A32" s="1">
        <v>4670</v>
      </c>
      <c r="C32" s="1" t="s">
        <v>295</v>
      </c>
      <c r="E32" s="6" t="s">
        <v>330</v>
      </c>
      <c r="F32" s="7" t="s">
        <v>331</v>
      </c>
      <c r="G32" s="12">
        <v>0</v>
      </c>
      <c r="H32" s="12">
        <v>0</v>
      </c>
      <c r="I32" s="12">
        <v>0</v>
      </c>
      <c r="J32" s="14">
        <v>0</v>
      </c>
    </row>
    <row r="33" spans="1:10" ht="13.15" hidden="1" customHeight="1" x14ac:dyDescent="0.35">
      <c r="A33" s="1">
        <v>4671</v>
      </c>
      <c r="C33" s="1" t="s">
        <v>295</v>
      </c>
      <c r="E33" s="6" t="s">
        <v>332</v>
      </c>
      <c r="F33" s="7" t="s">
        <v>333</v>
      </c>
      <c r="G33" s="12">
        <v>0</v>
      </c>
      <c r="H33" s="12">
        <v>0</v>
      </c>
      <c r="I33" s="12">
        <v>0</v>
      </c>
      <c r="J33" s="14">
        <v>0</v>
      </c>
    </row>
    <row r="34" spans="1:10" ht="13.15" hidden="1" customHeight="1" x14ac:dyDescent="0.35">
      <c r="A34" s="1">
        <v>4706</v>
      </c>
      <c r="C34" s="1" t="s">
        <v>295</v>
      </c>
      <c r="E34" s="6" t="s">
        <v>334</v>
      </c>
      <c r="F34" s="7" t="s">
        <v>335</v>
      </c>
      <c r="G34" s="12">
        <v>0</v>
      </c>
      <c r="H34" s="12">
        <v>0</v>
      </c>
      <c r="I34" s="12">
        <v>0</v>
      </c>
      <c r="J34" s="14">
        <v>0</v>
      </c>
    </row>
    <row r="35" spans="1:10" ht="13.15" hidden="1" customHeight="1" x14ac:dyDescent="0.35">
      <c r="A35" s="1">
        <v>4707</v>
      </c>
      <c r="C35" s="1" t="s">
        <v>295</v>
      </c>
      <c r="E35" s="6" t="s">
        <v>336</v>
      </c>
      <c r="F35" s="7" t="s">
        <v>337</v>
      </c>
      <c r="G35" s="12">
        <v>0</v>
      </c>
      <c r="H35" s="12">
        <v>0</v>
      </c>
      <c r="I35" s="12">
        <v>0</v>
      </c>
      <c r="J35" s="14">
        <v>0</v>
      </c>
    </row>
    <row r="36" spans="1:10" ht="13.15" hidden="1" customHeight="1" x14ac:dyDescent="0.35">
      <c r="A36" s="1">
        <v>4708</v>
      </c>
      <c r="C36" s="1" t="s">
        <v>295</v>
      </c>
      <c r="E36" s="6" t="s">
        <v>338</v>
      </c>
      <c r="F36" s="7" t="s">
        <v>339</v>
      </c>
      <c r="G36" s="12">
        <v>0</v>
      </c>
      <c r="H36" s="12">
        <v>0</v>
      </c>
      <c r="I36" s="12">
        <v>0</v>
      </c>
      <c r="J36" s="14">
        <v>0</v>
      </c>
    </row>
    <row r="37" spans="1:10" ht="13.15" hidden="1" customHeight="1" x14ac:dyDescent="0.35">
      <c r="A37" s="1">
        <v>4709</v>
      </c>
      <c r="C37" s="1" t="s">
        <v>295</v>
      </c>
      <c r="E37" s="6" t="s">
        <v>340</v>
      </c>
      <c r="F37" s="7" t="s">
        <v>341</v>
      </c>
      <c r="G37" s="12">
        <v>0</v>
      </c>
      <c r="H37" s="12">
        <v>0</v>
      </c>
      <c r="I37" s="12">
        <v>0</v>
      </c>
      <c r="J37" s="14">
        <v>0</v>
      </c>
    </row>
    <row r="38" spans="1:10" ht="13.15" hidden="1" customHeight="1" x14ac:dyDescent="0.35">
      <c r="A38" s="1">
        <v>4675</v>
      </c>
      <c r="C38" s="1" t="s">
        <v>295</v>
      </c>
      <c r="E38" s="6" t="s">
        <v>342</v>
      </c>
      <c r="F38" s="7" t="s">
        <v>343</v>
      </c>
      <c r="G38" s="12">
        <v>0</v>
      </c>
      <c r="H38" s="12">
        <v>0</v>
      </c>
      <c r="I38" s="12">
        <v>0</v>
      </c>
      <c r="J38" s="14">
        <v>0</v>
      </c>
    </row>
    <row r="39" spans="1:10" ht="13.15" customHeight="1" x14ac:dyDescent="0.35">
      <c r="A39" s="1">
        <v>4710</v>
      </c>
      <c r="C39" s="1" t="s">
        <v>295</v>
      </c>
      <c r="E39" s="6" t="s">
        <v>344</v>
      </c>
      <c r="F39" s="7" t="s">
        <v>53</v>
      </c>
      <c r="G39" s="12">
        <v>-58184</v>
      </c>
      <c r="H39" s="12">
        <v>-46610</v>
      </c>
      <c r="I39" s="12">
        <v>-11574</v>
      </c>
      <c r="J39" s="14">
        <v>0.24831581205749839</v>
      </c>
    </row>
    <row r="40" spans="1:10" ht="13.15" hidden="1" customHeight="1" x14ac:dyDescent="0.35">
      <c r="A40" s="1">
        <v>4711</v>
      </c>
      <c r="C40" s="1" t="s">
        <v>295</v>
      </c>
      <c r="E40" s="6" t="s">
        <v>345</v>
      </c>
      <c r="F40" s="7" t="s">
        <v>346</v>
      </c>
      <c r="G40" s="12">
        <v>0</v>
      </c>
      <c r="H40" s="12">
        <v>0</v>
      </c>
      <c r="I40" s="12">
        <v>0</v>
      </c>
      <c r="J40" s="14">
        <v>0</v>
      </c>
    </row>
    <row r="41" spans="1:10" ht="13.15" customHeight="1" x14ac:dyDescent="0.35">
      <c r="A41" s="1">
        <v>4728</v>
      </c>
      <c r="C41" s="1" t="s">
        <v>295</v>
      </c>
      <c r="E41" s="6" t="s">
        <v>347</v>
      </c>
      <c r="F41" s="7" t="s">
        <v>274</v>
      </c>
      <c r="G41" s="12">
        <v>-1798</v>
      </c>
      <c r="H41" s="12">
        <v>0</v>
      </c>
      <c r="I41" s="12">
        <v>-1798</v>
      </c>
      <c r="J41" s="14">
        <v>0</v>
      </c>
    </row>
    <row r="42" spans="1:10" ht="13.15" hidden="1" customHeight="1" x14ac:dyDescent="0.35">
      <c r="A42" s="1">
        <v>4729</v>
      </c>
      <c r="C42" s="1" t="s">
        <v>295</v>
      </c>
      <c r="E42" s="6" t="s">
        <v>348</v>
      </c>
      <c r="F42" s="7" t="s">
        <v>349</v>
      </c>
      <c r="G42" s="12">
        <v>0</v>
      </c>
      <c r="H42" s="12">
        <v>0</v>
      </c>
      <c r="I42" s="12">
        <v>0</v>
      </c>
      <c r="J42" s="14">
        <v>0</v>
      </c>
    </row>
    <row r="43" spans="1:10" ht="13.15" customHeight="1" x14ac:dyDescent="0.35">
      <c r="A43" s="1">
        <v>4732</v>
      </c>
      <c r="C43" s="1" t="s">
        <v>295</v>
      </c>
      <c r="E43" s="6" t="s">
        <v>350</v>
      </c>
      <c r="F43" s="7" t="s">
        <v>351</v>
      </c>
      <c r="G43" s="12">
        <v>-543854</v>
      </c>
      <c r="H43" s="12">
        <v>-589806</v>
      </c>
      <c r="I43" s="12">
        <v>45952</v>
      </c>
      <c r="J43" s="14">
        <v>-7.7910363746723499E-2</v>
      </c>
    </row>
    <row r="44" spans="1:10" ht="13.15" customHeight="1" x14ac:dyDescent="0.35">
      <c r="A44" s="1">
        <v>4733</v>
      </c>
      <c r="C44" s="1" t="s">
        <v>295</v>
      </c>
      <c r="E44" s="6" t="s">
        <v>352</v>
      </c>
      <c r="F44" s="7" t="s">
        <v>51</v>
      </c>
      <c r="G44" s="12">
        <v>-407100</v>
      </c>
      <c r="H44" s="12">
        <v>-423400</v>
      </c>
      <c r="I44" s="12">
        <v>16300</v>
      </c>
      <c r="J44" s="14">
        <v>-3.8497874350495981E-2</v>
      </c>
    </row>
    <row r="45" spans="1:10" ht="13.15" hidden="1" customHeight="1" x14ac:dyDescent="0.35">
      <c r="A45" s="1">
        <v>4730</v>
      </c>
      <c r="C45" s="1" t="s">
        <v>295</v>
      </c>
      <c r="E45" s="6" t="s">
        <v>353</v>
      </c>
      <c r="F45" s="7" t="s">
        <v>278</v>
      </c>
      <c r="G45" s="12">
        <v>0</v>
      </c>
      <c r="H45" s="12">
        <v>0</v>
      </c>
      <c r="I45" s="12">
        <v>0</v>
      </c>
      <c r="J45" s="14">
        <v>0</v>
      </c>
    </row>
    <row r="46" spans="1:10" ht="13.15" hidden="1" customHeight="1" x14ac:dyDescent="0.35">
      <c r="A46" s="1">
        <v>4701</v>
      </c>
      <c r="C46" s="1" t="s">
        <v>295</v>
      </c>
      <c r="E46" s="6" t="s">
        <v>354</v>
      </c>
      <c r="F46" s="7" t="s">
        <v>355</v>
      </c>
      <c r="G46" s="12">
        <v>0</v>
      </c>
      <c r="H46" s="12">
        <v>0</v>
      </c>
      <c r="I46" s="12">
        <v>0</v>
      </c>
      <c r="J46" s="14">
        <v>0</v>
      </c>
    </row>
    <row r="47" spans="1:10" ht="13.15" hidden="1" customHeight="1" x14ac:dyDescent="0.35">
      <c r="A47" s="1">
        <v>4722</v>
      </c>
      <c r="C47" s="1" t="s">
        <v>295</v>
      </c>
      <c r="E47" s="6" t="s">
        <v>356</v>
      </c>
      <c r="F47" s="7" t="s">
        <v>357</v>
      </c>
      <c r="G47" s="12">
        <v>0</v>
      </c>
      <c r="H47" s="12">
        <v>0</v>
      </c>
      <c r="I47" s="12">
        <v>0</v>
      </c>
      <c r="J47" s="14">
        <v>0</v>
      </c>
    </row>
    <row r="48" spans="1:10" ht="13.15" customHeight="1" x14ac:dyDescent="0.35">
      <c r="A48" s="1">
        <v>4700</v>
      </c>
      <c r="C48" s="1" t="s">
        <v>295</v>
      </c>
      <c r="E48" s="6" t="s">
        <v>358</v>
      </c>
      <c r="F48" s="7" t="s">
        <v>359</v>
      </c>
      <c r="G48" s="12">
        <v>-4043983</v>
      </c>
      <c r="H48" s="12">
        <v>-4083050</v>
      </c>
      <c r="I48" s="12">
        <v>39067</v>
      </c>
      <c r="J48" s="14">
        <v>-9.5680924798863601E-3</v>
      </c>
    </row>
    <row r="49" spans="1:10" ht="13.15" customHeight="1" x14ac:dyDescent="0.35">
      <c r="A49" s="1">
        <v>4734</v>
      </c>
      <c r="C49" s="1" t="s">
        <v>295</v>
      </c>
      <c r="E49" s="6" t="s">
        <v>360</v>
      </c>
      <c r="F49" s="7" t="s">
        <v>361</v>
      </c>
      <c r="G49" s="12">
        <v>-26204</v>
      </c>
      <c r="H49" s="12">
        <v>-26204</v>
      </c>
      <c r="I49" s="12">
        <v>0</v>
      </c>
      <c r="J49" s="14">
        <v>0</v>
      </c>
    </row>
    <row r="50" spans="1:10" ht="13.15" customHeight="1" x14ac:dyDescent="0.35">
      <c r="A50" s="1">
        <v>4735</v>
      </c>
      <c r="C50" s="1" t="s">
        <v>295</v>
      </c>
      <c r="E50" s="6" t="s">
        <v>362</v>
      </c>
      <c r="F50" s="7" t="s">
        <v>363</v>
      </c>
      <c r="G50" s="12">
        <v>-33088</v>
      </c>
      <c r="H50" s="12">
        <v>-33088</v>
      </c>
      <c r="I50" s="12">
        <v>0</v>
      </c>
      <c r="J50" s="14">
        <v>0</v>
      </c>
    </row>
    <row r="51" spans="1:10" ht="13.15" customHeight="1" x14ac:dyDescent="0.35">
      <c r="A51" s="1">
        <v>4712</v>
      </c>
      <c r="C51" s="1" t="s">
        <v>295</v>
      </c>
      <c r="E51" s="6" t="s">
        <v>364</v>
      </c>
      <c r="F51" s="7" t="s">
        <v>91</v>
      </c>
      <c r="G51" s="12">
        <v>-662348</v>
      </c>
      <c r="H51" s="12">
        <v>-654870</v>
      </c>
      <c r="I51" s="12">
        <v>-7478</v>
      </c>
      <c r="J51" s="14">
        <v>1.1419060271504269E-2</v>
      </c>
    </row>
    <row r="52" spans="1:10" ht="13.15" customHeight="1" x14ac:dyDescent="0.35">
      <c r="A52" s="1">
        <v>4713</v>
      </c>
      <c r="C52" s="1" t="s">
        <v>295</v>
      </c>
      <c r="E52" s="6" t="s">
        <v>365</v>
      </c>
      <c r="F52" s="7" t="s">
        <v>366</v>
      </c>
      <c r="G52" s="12">
        <v>-36983</v>
      </c>
      <c r="H52" s="12">
        <v>-35375</v>
      </c>
      <c r="I52" s="12">
        <v>-1608</v>
      </c>
      <c r="J52" s="14">
        <v>4.5455830388692581E-2</v>
      </c>
    </row>
    <row r="53" spans="1:10" ht="13.15" hidden="1" customHeight="1" x14ac:dyDescent="0.35">
      <c r="A53" s="1">
        <v>4736</v>
      </c>
      <c r="C53" s="1" t="s">
        <v>295</v>
      </c>
      <c r="E53" s="6" t="s">
        <v>367</v>
      </c>
      <c r="F53" s="7" t="s">
        <v>111</v>
      </c>
      <c r="G53" s="12">
        <v>0</v>
      </c>
      <c r="H53" s="12">
        <v>0</v>
      </c>
      <c r="I53" s="12">
        <v>0</v>
      </c>
      <c r="J53" s="14">
        <v>0</v>
      </c>
    </row>
    <row r="54" spans="1:10" ht="13.15" customHeight="1" x14ac:dyDescent="0.35">
      <c r="A54" s="1">
        <v>4737</v>
      </c>
      <c r="C54" s="1" t="s">
        <v>295</v>
      </c>
      <c r="E54" s="6" t="s">
        <v>368</v>
      </c>
      <c r="F54" s="7" t="s">
        <v>369</v>
      </c>
      <c r="G54" s="12">
        <v>-3480</v>
      </c>
      <c r="H54" s="12">
        <v>-3580</v>
      </c>
      <c r="I54" s="12">
        <v>100</v>
      </c>
      <c r="J54" s="14">
        <v>-2.793296089385475E-2</v>
      </c>
    </row>
    <row r="55" spans="1:10" ht="13.15" customHeight="1" x14ac:dyDescent="0.35">
      <c r="A55" s="1">
        <v>4738</v>
      </c>
      <c r="C55" s="1" t="s">
        <v>295</v>
      </c>
      <c r="E55" s="6" t="s">
        <v>370</v>
      </c>
      <c r="F55" s="7" t="s">
        <v>83</v>
      </c>
      <c r="G55" s="12">
        <v>-4006</v>
      </c>
      <c r="H55" s="12">
        <v>-3059</v>
      </c>
      <c r="I55" s="12">
        <v>-947</v>
      </c>
      <c r="J55" s="14">
        <v>0.30957829355998689</v>
      </c>
    </row>
    <row r="56" spans="1:10" ht="13.15" hidden="1" customHeight="1" x14ac:dyDescent="0.35">
      <c r="A56" s="1">
        <v>4714</v>
      </c>
      <c r="C56" s="1" t="s">
        <v>295</v>
      </c>
      <c r="E56" s="6" t="s">
        <v>371</v>
      </c>
      <c r="F56" s="7" t="s">
        <v>372</v>
      </c>
      <c r="G56" s="12">
        <v>0</v>
      </c>
      <c r="H56" s="12">
        <v>0</v>
      </c>
      <c r="I56" s="12">
        <v>0</v>
      </c>
      <c r="J56" s="14">
        <v>0</v>
      </c>
    </row>
    <row r="57" spans="1:10" ht="13.15" hidden="1" customHeight="1" x14ac:dyDescent="0.35">
      <c r="A57" s="1">
        <v>4715</v>
      </c>
      <c r="C57" s="1" t="s">
        <v>295</v>
      </c>
      <c r="E57" s="6" t="s">
        <v>373</v>
      </c>
      <c r="F57" s="7" t="s">
        <v>374</v>
      </c>
      <c r="G57" s="12">
        <v>0</v>
      </c>
      <c r="H57" s="12">
        <v>0</v>
      </c>
      <c r="I57" s="12">
        <v>0</v>
      </c>
      <c r="J57" s="14">
        <v>0</v>
      </c>
    </row>
    <row r="58" spans="1:10" ht="13.15" hidden="1" customHeight="1" x14ac:dyDescent="0.35">
      <c r="A58" s="1">
        <v>4716</v>
      </c>
      <c r="C58" s="1" t="s">
        <v>295</v>
      </c>
      <c r="E58" s="6" t="s">
        <v>375</v>
      </c>
      <c r="F58" s="7" t="s">
        <v>376</v>
      </c>
      <c r="G58" s="12">
        <v>0</v>
      </c>
      <c r="H58" s="12">
        <v>0</v>
      </c>
      <c r="I58" s="12">
        <v>0</v>
      </c>
      <c r="J58" s="14">
        <v>0</v>
      </c>
    </row>
    <row r="59" spans="1:10" ht="13.15" customHeight="1" x14ac:dyDescent="0.35">
      <c r="A59" s="1">
        <v>4739</v>
      </c>
      <c r="C59" s="1" t="s">
        <v>295</v>
      </c>
      <c r="E59" s="6" t="s">
        <v>377</v>
      </c>
      <c r="F59" s="7" t="s">
        <v>378</v>
      </c>
      <c r="G59" s="12">
        <v>246691</v>
      </c>
      <c r="H59" s="12">
        <v>224572</v>
      </c>
      <c r="I59" s="12">
        <v>22119</v>
      </c>
      <c r="J59" s="14">
        <v>9.8494024188233623E-2</v>
      </c>
    </row>
    <row r="60" spans="1:10" ht="13.15" customHeight="1" x14ac:dyDescent="0.35">
      <c r="A60" s="1">
        <v>4740</v>
      </c>
      <c r="C60" s="1" t="s">
        <v>295</v>
      </c>
      <c r="E60" s="6" t="s">
        <v>379</v>
      </c>
      <c r="F60" s="7" t="s">
        <v>380</v>
      </c>
      <c r="G60" s="12">
        <v>19307</v>
      </c>
      <c r="H60" s="12">
        <v>16852</v>
      </c>
      <c r="I60" s="12">
        <v>2455</v>
      </c>
      <c r="J60" s="14">
        <v>0.14568003797768811</v>
      </c>
    </row>
    <row r="61" spans="1:10" ht="13.15" customHeight="1" x14ac:dyDescent="0.35">
      <c r="A61" s="1">
        <v>4741</v>
      </c>
      <c r="C61" s="1" t="s">
        <v>295</v>
      </c>
      <c r="E61" s="6" t="s">
        <v>381</v>
      </c>
      <c r="F61" s="7" t="s">
        <v>382</v>
      </c>
      <c r="G61" s="12">
        <v>57060</v>
      </c>
      <c r="H61" s="12">
        <v>88981</v>
      </c>
      <c r="I61" s="12">
        <v>-31921</v>
      </c>
      <c r="J61" s="14">
        <v>-0.35873950618671402</v>
      </c>
    </row>
    <row r="62" spans="1:10" ht="13.15" customHeight="1" x14ac:dyDescent="0.35">
      <c r="A62" s="1">
        <v>4742</v>
      </c>
      <c r="C62" s="1" t="s">
        <v>295</v>
      </c>
      <c r="E62" s="6" t="s">
        <v>383</v>
      </c>
      <c r="F62" s="7" t="s">
        <v>384</v>
      </c>
      <c r="G62" s="12">
        <v>815</v>
      </c>
      <c r="H62" s="12">
        <v>608</v>
      </c>
      <c r="I62" s="12">
        <v>207</v>
      </c>
      <c r="J62" s="14">
        <v>0.34046052631578949</v>
      </c>
    </row>
    <row r="63" spans="1:10" ht="13.15" customHeight="1" x14ac:dyDescent="0.35">
      <c r="A63" s="1">
        <v>4720</v>
      </c>
      <c r="C63" s="1" t="s">
        <v>295</v>
      </c>
      <c r="E63" s="6" t="s">
        <v>385</v>
      </c>
      <c r="F63" s="7" t="s">
        <v>386</v>
      </c>
      <c r="G63" s="12">
        <v>42937</v>
      </c>
      <c r="H63" s="12">
        <v>41888</v>
      </c>
      <c r="I63" s="12">
        <v>1049</v>
      </c>
      <c r="J63" s="14">
        <v>2.5042971734148208E-2</v>
      </c>
    </row>
    <row r="64" spans="1:10" ht="13.15" customHeight="1" x14ac:dyDescent="0.35">
      <c r="A64" s="1">
        <v>4743</v>
      </c>
      <c r="C64" s="1" t="s">
        <v>295</v>
      </c>
      <c r="E64" s="6" t="s">
        <v>387</v>
      </c>
      <c r="F64" s="7" t="s">
        <v>79</v>
      </c>
      <c r="G64" s="12">
        <v>4394</v>
      </c>
      <c r="H64" s="12">
        <v>5748</v>
      </c>
      <c r="I64" s="12">
        <v>-1354</v>
      </c>
      <c r="J64" s="14">
        <v>-0.23556019485038276</v>
      </c>
    </row>
    <row r="65" spans="1:10" ht="13.15" customHeight="1" x14ac:dyDescent="0.35">
      <c r="A65" s="1">
        <v>4744</v>
      </c>
      <c r="C65" s="1" t="s">
        <v>295</v>
      </c>
      <c r="E65" s="6" t="s">
        <v>388</v>
      </c>
      <c r="F65" s="7" t="s">
        <v>188</v>
      </c>
      <c r="G65" s="12">
        <v>4000</v>
      </c>
      <c r="H65" s="12">
        <v>3925</v>
      </c>
      <c r="I65" s="12">
        <v>75</v>
      </c>
      <c r="J65" s="14">
        <v>1.9108280254777069E-2</v>
      </c>
    </row>
    <row r="66" spans="1:10" ht="13.15" customHeight="1" x14ac:dyDescent="0.35">
      <c r="A66" s="1">
        <v>4745</v>
      </c>
      <c r="C66" s="1" t="s">
        <v>295</v>
      </c>
      <c r="E66" s="6" t="s">
        <v>389</v>
      </c>
      <c r="F66" s="7" t="s">
        <v>215</v>
      </c>
      <c r="G66" s="12">
        <v>139613</v>
      </c>
      <c r="H66" s="12">
        <v>65789</v>
      </c>
      <c r="I66" s="12">
        <v>73824</v>
      </c>
      <c r="J66" s="14">
        <v>1.1221328793567313</v>
      </c>
    </row>
    <row r="67" spans="1:10" ht="13.15" customHeight="1" x14ac:dyDescent="0.35">
      <c r="A67" s="1">
        <v>4718</v>
      </c>
      <c r="C67" s="1" t="s">
        <v>295</v>
      </c>
      <c r="E67" s="6" t="s">
        <v>390</v>
      </c>
      <c r="F67" s="7" t="s">
        <v>170</v>
      </c>
      <c r="G67" s="12">
        <v>16141</v>
      </c>
      <c r="H67" s="12">
        <v>4522</v>
      </c>
      <c r="I67" s="12">
        <v>11619</v>
      </c>
      <c r="J67" s="14">
        <v>2.5694383016364442</v>
      </c>
    </row>
    <row r="68" spans="1:10" ht="13.15" customHeight="1" x14ac:dyDescent="0.35">
      <c r="A68" s="1">
        <v>4753</v>
      </c>
      <c r="C68" s="1" t="s">
        <v>295</v>
      </c>
      <c r="E68" s="6" t="s">
        <v>391</v>
      </c>
      <c r="F68" s="7" t="s">
        <v>392</v>
      </c>
      <c r="G68" s="12">
        <v>372</v>
      </c>
      <c r="H68" s="12">
        <v>373</v>
      </c>
      <c r="I68" s="12">
        <v>-1</v>
      </c>
      <c r="J68" s="14">
        <v>-2.6809651474530832E-3</v>
      </c>
    </row>
    <row r="69" spans="1:10" ht="13.15" customHeight="1" x14ac:dyDescent="0.35">
      <c r="A69" s="1">
        <v>4746</v>
      </c>
      <c r="C69" s="1" t="s">
        <v>295</v>
      </c>
      <c r="E69" s="6" t="s">
        <v>393</v>
      </c>
      <c r="F69" s="7" t="s">
        <v>148</v>
      </c>
      <c r="G69" s="12">
        <v>9290</v>
      </c>
      <c r="H69" s="12">
        <v>9368</v>
      </c>
      <c r="I69" s="12">
        <v>-78</v>
      </c>
      <c r="J69" s="14">
        <v>-8.3262169086251083E-3</v>
      </c>
    </row>
    <row r="70" spans="1:10" ht="13.15" customHeight="1" x14ac:dyDescent="0.35">
      <c r="A70" s="1">
        <v>4747</v>
      </c>
      <c r="C70" s="1" t="s">
        <v>295</v>
      </c>
      <c r="E70" s="6" t="s">
        <v>394</v>
      </c>
      <c r="F70" s="7" t="s">
        <v>395</v>
      </c>
      <c r="G70" s="12">
        <v>28279</v>
      </c>
      <c r="H70" s="12">
        <v>21881</v>
      </c>
      <c r="I70" s="12">
        <v>6398</v>
      </c>
      <c r="J70" s="14">
        <v>0.29239979891229834</v>
      </c>
    </row>
    <row r="71" spans="1:10" ht="13.15" customHeight="1" x14ac:dyDescent="0.35">
      <c r="A71" s="1">
        <v>4748</v>
      </c>
      <c r="C71" s="1" t="s">
        <v>295</v>
      </c>
      <c r="E71" s="6" t="s">
        <v>396</v>
      </c>
      <c r="F71" s="7" t="s">
        <v>133</v>
      </c>
      <c r="G71" s="12">
        <v>13095</v>
      </c>
      <c r="H71" s="12">
        <v>12827</v>
      </c>
      <c r="I71" s="12">
        <v>268</v>
      </c>
      <c r="J71" s="14">
        <v>2.089342792546971E-2</v>
      </c>
    </row>
    <row r="72" spans="1:10" ht="13.15" customHeight="1" x14ac:dyDescent="0.35">
      <c r="A72" s="1">
        <v>4719</v>
      </c>
      <c r="C72" s="1" t="s">
        <v>295</v>
      </c>
      <c r="E72" s="6" t="s">
        <v>397</v>
      </c>
      <c r="F72" s="7" t="s">
        <v>398</v>
      </c>
      <c r="G72" s="12">
        <v>8600</v>
      </c>
      <c r="H72" s="12">
        <v>8400</v>
      </c>
      <c r="I72" s="12">
        <v>200</v>
      </c>
      <c r="J72" s="14">
        <v>2.3809523809523808E-2</v>
      </c>
    </row>
    <row r="73" spans="1:10" ht="13.15" hidden="1" customHeight="1" x14ac:dyDescent="0.35">
      <c r="A73" s="1">
        <v>4721</v>
      </c>
      <c r="C73" s="1" t="s">
        <v>295</v>
      </c>
      <c r="E73" s="6" t="s">
        <v>399</v>
      </c>
      <c r="F73" s="7" t="s">
        <v>400</v>
      </c>
      <c r="G73" s="12">
        <v>0</v>
      </c>
      <c r="H73" s="12">
        <v>0</v>
      </c>
      <c r="I73" s="12">
        <v>0</v>
      </c>
      <c r="J73" s="14">
        <v>0</v>
      </c>
    </row>
    <row r="74" spans="1:10" ht="13.15" hidden="1" customHeight="1" x14ac:dyDescent="0.35">
      <c r="A74" s="1">
        <v>4664</v>
      </c>
      <c r="C74" s="1" t="s">
        <v>295</v>
      </c>
      <c r="E74" s="6" t="s">
        <v>401</v>
      </c>
      <c r="F74" s="7" t="s">
        <v>402</v>
      </c>
      <c r="G74" s="12">
        <v>0</v>
      </c>
      <c r="H74" s="12">
        <v>0</v>
      </c>
      <c r="I74" s="12">
        <v>0</v>
      </c>
      <c r="J74" s="14">
        <v>0</v>
      </c>
    </row>
    <row r="75" spans="1:10" ht="13.15" customHeight="1" x14ac:dyDescent="0.35">
      <c r="A75" s="1">
        <v>4717</v>
      </c>
      <c r="C75" s="1" t="s">
        <v>295</v>
      </c>
      <c r="E75" s="6" t="s">
        <v>403</v>
      </c>
      <c r="F75" s="7" t="s">
        <v>404</v>
      </c>
      <c r="G75" s="12">
        <v>2888</v>
      </c>
      <c r="H75" s="12">
        <v>0</v>
      </c>
      <c r="I75" s="12">
        <v>2888</v>
      </c>
      <c r="J75" s="14">
        <v>0</v>
      </c>
    </row>
    <row r="76" spans="1:10" ht="13.15" customHeight="1" x14ac:dyDescent="0.35">
      <c r="A76" s="1">
        <v>4749</v>
      </c>
      <c r="C76" s="1" t="s">
        <v>295</v>
      </c>
      <c r="E76" s="6" t="s">
        <v>405</v>
      </c>
      <c r="F76" s="7" t="s">
        <v>131</v>
      </c>
      <c r="G76" s="12">
        <v>3907</v>
      </c>
      <c r="H76" s="12">
        <v>3196</v>
      </c>
      <c r="I76" s="12">
        <v>711</v>
      </c>
      <c r="J76" s="14">
        <v>0.22246558197747185</v>
      </c>
    </row>
    <row r="77" spans="1:10" ht="13.15" customHeight="1" x14ac:dyDescent="0.35">
      <c r="A77" s="1">
        <v>4750</v>
      </c>
      <c r="C77" s="1" t="s">
        <v>295</v>
      </c>
      <c r="E77" s="6" t="s">
        <v>406</v>
      </c>
      <c r="F77" s="7" t="s">
        <v>168</v>
      </c>
      <c r="G77" s="12">
        <v>3906</v>
      </c>
      <c r="H77" s="12">
        <v>7592</v>
      </c>
      <c r="I77" s="12">
        <v>-3686</v>
      </c>
      <c r="J77" s="14">
        <v>-0.48551106427818758</v>
      </c>
    </row>
    <row r="78" spans="1:10" ht="13.15" customHeight="1" x14ac:dyDescent="0.35">
      <c r="A78" s="1">
        <v>4665</v>
      </c>
      <c r="C78" s="1" t="s">
        <v>295</v>
      </c>
      <c r="E78" s="6" t="s">
        <v>407</v>
      </c>
      <c r="F78" s="7" t="s">
        <v>408</v>
      </c>
      <c r="G78" s="12">
        <v>177446</v>
      </c>
      <c r="H78" s="12">
        <v>176361</v>
      </c>
      <c r="I78" s="12">
        <v>1085</v>
      </c>
      <c r="J78" s="14">
        <v>6.152153820856085E-3</v>
      </c>
    </row>
    <row r="79" spans="1:10" ht="13.15" customHeight="1" x14ac:dyDescent="0.35">
      <c r="A79" s="1">
        <v>4751</v>
      </c>
      <c r="C79" s="1" t="s">
        <v>295</v>
      </c>
      <c r="E79" s="6" t="s">
        <v>409</v>
      </c>
      <c r="F79" s="7" t="s">
        <v>242</v>
      </c>
      <c r="G79" s="12">
        <v>3756</v>
      </c>
      <c r="H79" s="12">
        <v>2720</v>
      </c>
      <c r="I79" s="12">
        <v>1036</v>
      </c>
      <c r="J79" s="14">
        <v>0.38088235294117651</v>
      </c>
    </row>
    <row r="80" spans="1:10" ht="13.15" hidden="1" customHeight="1" x14ac:dyDescent="0.35">
      <c r="A80" s="1">
        <v>4676</v>
      </c>
      <c r="C80" s="1" t="s">
        <v>295</v>
      </c>
      <c r="E80" s="6" t="s">
        <v>410</v>
      </c>
      <c r="F80" s="7" t="s">
        <v>411</v>
      </c>
      <c r="G80" s="12">
        <v>0</v>
      </c>
      <c r="H80" s="12">
        <v>0</v>
      </c>
      <c r="I80" s="12">
        <v>0</v>
      </c>
      <c r="J80" s="14">
        <v>0</v>
      </c>
    </row>
    <row r="81" spans="1:10" ht="13.15" hidden="1" customHeight="1" x14ac:dyDescent="0.35">
      <c r="A81" s="1">
        <v>4666</v>
      </c>
      <c r="C81" s="1" t="s">
        <v>295</v>
      </c>
      <c r="E81" s="6" t="s">
        <v>412</v>
      </c>
      <c r="F81" s="7" t="s">
        <v>83</v>
      </c>
      <c r="G81" s="12">
        <v>0</v>
      </c>
      <c r="H81" s="12">
        <v>0</v>
      </c>
      <c r="I81" s="12">
        <v>0</v>
      </c>
      <c r="J81" s="14">
        <v>0</v>
      </c>
    </row>
    <row r="82" spans="1:10" ht="13.15" customHeight="1" x14ac:dyDescent="0.35">
      <c r="A82" s="1">
        <v>4667</v>
      </c>
      <c r="C82" s="1" t="s">
        <v>295</v>
      </c>
      <c r="E82" s="6" t="s">
        <v>413</v>
      </c>
      <c r="F82" s="7" t="s">
        <v>87</v>
      </c>
      <c r="G82" s="12">
        <v>38236</v>
      </c>
      <c r="H82" s="12">
        <v>40348</v>
      </c>
      <c r="I82" s="12">
        <v>-2112</v>
      </c>
      <c r="J82" s="14">
        <v>-5.2344601962922573E-2</v>
      </c>
    </row>
    <row r="83" spans="1:10" ht="13.15" hidden="1" customHeight="1" x14ac:dyDescent="0.35">
      <c r="A83" s="1">
        <v>4677</v>
      </c>
      <c r="C83" s="1" t="s">
        <v>295</v>
      </c>
      <c r="E83" s="6" t="s">
        <v>414</v>
      </c>
      <c r="F83" s="7" t="s">
        <v>95</v>
      </c>
      <c r="G83" s="12">
        <v>0</v>
      </c>
      <c r="H83" s="12">
        <v>0</v>
      </c>
      <c r="I83" s="12">
        <v>0</v>
      </c>
      <c r="J83" s="14">
        <v>0</v>
      </c>
    </row>
    <row r="84" spans="1:10" ht="13.15" hidden="1" customHeight="1" x14ac:dyDescent="0.35">
      <c r="A84" s="1">
        <v>4678</v>
      </c>
      <c r="C84" s="1" t="s">
        <v>295</v>
      </c>
      <c r="E84" s="6" t="s">
        <v>415</v>
      </c>
      <c r="F84" s="7" t="s">
        <v>113</v>
      </c>
      <c r="G84" s="12">
        <v>0</v>
      </c>
      <c r="H84" s="12">
        <v>0</v>
      </c>
      <c r="I84" s="12">
        <v>0</v>
      </c>
      <c r="J84" s="14">
        <v>0</v>
      </c>
    </row>
    <row r="85" spans="1:10" ht="13.15" hidden="1" customHeight="1" x14ac:dyDescent="0.35">
      <c r="A85" s="1">
        <v>4679</v>
      </c>
      <c r="C85" s="1" t="s">
        <v>295</v>
      </c>
      <c r="E85" s="6" t="s">
        <v>416</v>
      </c>
      <c r="F85" s="7" t="s">
        <v>417</v>
      </c>
      <c r="G85" s="12">
        <v>0</v>
      </c>
      <c r="H85" s="12">
        <v>0</v>
      </c>
      <c r="I85" s="12">
        <v>0</v>
      </c>
      <c r="J85" s="14">
        <v>0</v>
      </c>
    </row>
    <row r="86" spans="1:10" ht="13.15" hidden="1" customHeight="1" x14ac:dyDescent="0.35">
      <c r="A86" s="1">
        <v>4680</v>
      </c>
      <c r="C86" s="1" t="s">
        <v>295</v>
      </c>
      <c r="E86" s="6" t="s">
        <v>418</v>
      </c>
      <c r="F86" s="7" t="s">
        <v>419</v>
      </c>
      <c r="G86" s="12">
        <v>0</v>
      </c>
      <c r="H86" s="12">
        <v>0</v>
      </c>
      <c r="I86" s="12">
        <v>0</v>
      </c>
      <c r="J86" s="14">
        <v>0</v>
      </c>
    </row>
    <row r="87" spans="1:10" ht="13.15" customHeight="1" x14ac:dyDescent="0.4">
      <c r="A87" s="1">
        <v>-4</v>
      </c>
      <c r="D87" s="1">
        <v>9999</v>
      </c>
      <c r="E87" s="8" t="s">
        <v>2</v>
      </c>
      <c r="F87" s="9"/>
      <c r="G87" s="13">
        <f>SUM(G13:G86)</f>
        <v>0</v>
      </c>
      <c r="H87" s="13">
        <f>SUM(H13:H86)</f>
        <v>0</v>
      </c>
      <c r="I87" s="13"/>
      <c r="J87" s="15"/>
    </row>
    <row r="88" spans="1:10" ht="13.15" customHeight="1" x14ac:dyDescent="0.35">
      <c r="A88" s="1" t="s">
        <v>252</v>
      </c>
      <c r="C88" s="1" t="s">
        <v>253</v>
      </c>
      <c r="E88" s="6"/>
      <c r="F88" s="7"/>
      <c r="G88" s="12"/>
      <c r="H88" s="12"/>
      <c r="I88" s="12"/>
      <c r="J88" s="14"/>
    </row>
    <row r="89" spans="1:10" ht="13.15" customHeight="1" x14ac:dyDescent="0.4">
      <c r="A89" s="1" t="s">
        <v>254</v>
      </c>
      <c r="C89" s="1" t="s">
        <v>255</v>
      </c>
      <c r="E89" s="8"/>
      <c r="F89" s="9" t="s">
        <v>6</v>
      </c>
      <c r="G89" s="13">
        <v>113916</v>
      </c>
      <c r="H89" s="13">
        <v>39067</v>
      </c>
      <c r="I89" s="13"/>
      <c r="J89" s="15"/>
    </row>
  </sheetData>
  <phoneticPr fontId="0" type="noConversion"/>
  <pageMargins left="0.75" right="0.75" top="1" bottom="1" header="0.5" footer="0.5"/>
  <pageSetup scale="95" fitToHeight="0" orientation="portrait" horizontalDpi="4294967292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ns:customPropertyEditors xmlns:tns="http://schemas.microsoft.com/office/2006/customDocumentInformationPanel">
  <tns:showOnOpen>false</tns:showOnOpen>
  <tns:defaultPropertyEditorNamespace>Standard properties</tns:defaultPropertyEditorNamespace>
</tns:customPropertyEditors>
</file>

<file path=customXml/itemProps1.xml><?xml version="1.0" encoding="utf-8"?>
<ds:datastoreItem xmlns:ds="http://schemas.openxmlformats.org/officeDocument/2006/customXml" ds:itemID="{ED89CFFC-9128-49D7-9847-B1A49EDEC756}">
  <ds:schemaRefs>
    <ds:schemaRef ds:uri="http://schemas.microsoft.com/office/2006/customDocumentInformationPan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Account Detail</vt:lpstr>
      <vt:lpstr>Account Group Summary</vt:lpstr>
      <vt:lpstr>Account Sub-Group Summary</vt:lpstr>
      <vt:lpstr>'Account Detail'!Print_Area</vt:lpstr>
      <vt:lpstr>'Account Group Summary'!Print_Area</vt:lpstr>
      <vt:lpstr>'Account Sub-Group Summary'!Print_Area</vt:lpstr>
      <vt:lpstr>'Account Detail'!Print_Titles</vt:lpstr>
      <vt:lpstr>'Account Group Summary'!Print_Titles</vt:lpstr>
      <vt:lpstr>'Account Sub-Group Summary'!Print_Titles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Miklavcic</dc:creator>
  <cp:lastModifiedBy>Robert Miller</cp:lastModifiedBy>
  <cp:lastPrinted>2024-03-04T20:03:28Z</cp:lastPrinted>
  <dcterms:created xsi:type="dcterms:W3CDTF">1998-12-07T21:55:37Z</dcterms:created>
  <dcterms:modified xsi:type="dcterms:W3CDTF">2024-03-04T20:03:33Z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paper Type">
    <vt:lpwstr>AOTB</vt:lpwstr>
  </property>
  <property fmtid="{D5CDD505-2E9C-101B-9397-08002B2CF9AE}" pid="3" name="Workpaper GUID">
    <vt:lpwstr>{4709E84D-E68B-4BDC-A06D-44446749E045}</vt:lpwstr>
  </property>
  <property fmtid="{D5CDD505-2E9C-101B-9397-08002B2CF9AE}" pid="4" name="bHideAccountGroups">
    <vt:bool>false</vt:bool>
  </property>
  <property fmtid="{D5CDD505-2E9C-101B-9397-08002B2CF9AE}" pid="5" name="Version">
    <vt:i4>40</vt:i4>
  </property>
  <property fmtid="{D5CDD505-2E9C-101B-9397-08002B2CF9AE}" pid="6" name="Refresh">
    <vt:bool>true</vt:bool>
  </property>
  <property fmtid="{D5CDD505-2E9C-101B-9397-08002B2CF9AE}" pid="7" name="Refresh97">
    <vt:bool>true</vt:bool>
  </property>
  <property fmtid="{D5CDD505-2E9C-101B-9397-08002B2CF9AE}" pid="8" name="GroupingName">
    <vt:lpwstr>15</vt:lpwstr>
  </property>
  <property fmtid="{D5CDD505-2E9C-101B-9397-08002B2CF9AE}" pid="9" name="sGroupingList">
    <vt:i4>1</vt:i4>
  </property>
  <property fmtid="{D5CDD505-2E9C-101B-9397-08002B2CF9AE}" pid="10" name="bHideEmptyGroups">
    <vt:bool>true</vt:bool>
  </property>
  <property fmtid="{D5CDD505-2E9C-101B-9397-08002B2CF9AE}" pid="11" name="bHideEmptyAccounts">
    <vt:bool>true</vt:bool>
  </property>
  <property fmtid="{D5CDD505-2E9C-101B-9397-08002B2CF9AE}" pid="12" name="bShowJEDetails">
    <vt:bool>false</vt:bool>
  </property>
  <property fmtid="{D5CDD505-2E9C-101B-9397-08002B2CF9AE}" pid="13" name="bPrintASBlackWhite">
    <vt:bool>false</vt:bool>
  </property>
  <property fmtid="{D5CDD505-2E9C-101B-9397-08002B2CF9AE}" pid="14" name="bHideHeader">
    <vt:bool>false</vt:bool>
  </property>
  <property fmtid="{D5CDD505-2E9C-101B-9397-08002B2CF9AE}" pid="15" name="bHideNI">
    <vt:bool>false</vt:bool>
  </property>
  <property fmtid="{D5CDD505-2E9C-101B-9397-08002B2CF9AE}" pid="16" name="ColumnName">
    <vt:lpwstr>2</vt:lpwstr>
  </property>
  <property fmtid="{D5CDD505-2E9C-101B-9397-08002B2CF9AE}" pid="17" name="LastRefreshTimeStamp:Account Group Summary">
    <vt:lpwstr>5/30/2023 1:38:29 PM</vt:lpwstr>
  </property>
  <property fmtid="{D5CDD505-2E9C-101B-9397-08002B2CF9AE}" pid="18" name="TbView:Account Group Summary">
    <vt:lpwstr>2</vt:lpwstr>
  </property>
  <property fmtid="{D5CDD505-2E9C-101B-9397-08002B2CF9AE}" pid="19" name="Group:Account Group Summary">
    <vt:lpwstr>15</vt:lpwstr>
  </property>
  <property fmtid="{D5CDD505-2E9C-101B-9397-08002B2CF9AE}" pid="20" name="bTBEditMode">
    <vt:bool>false</vt:bool>
  </property>
  <property fmtid="{D5CDD505-2E9C-101B-9397-08002B2CF9AE}" pid="21" name="LastRefreshTimeStamp:Account Detail">
    <vt:lpwstr>5/30/2023 1:38:29 PM</vt:lpwstr>
  </property>
  <property fmtid="{D5CDD505-2E9C-101B-9397-08002B2CF9AE}" pid="22" name="TbView:Account Detail">
    <vt:lpwstr>2</vt:lpwstr>
  </property>
  <property fmtid="{D5CDD505-2E9C-101B-9397-08002B2CF9AE}" pid="23" name="Group:Account Detail">
    <vt:lpwstr>15</vt:lpwstr>
  </property>
</Properties>
</file>