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8_{99485CC5-0293-410E-9DCE-159BCB3329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G23" i="1" s="1"/>
  <c r="I23" i="1" s="1"/>
  <c r="G19" i="1" l="1"/>
  <c r="I19" i="1" s="1"/>
  <c r="G21" i="1"/>
  <c r="I21" i="1" s="1"/>
  <c r="I25" i="1" s="1"/>
  <c r="I27" i="1" s="1"/>
  <c r="G25" i="1"/>
</calcChain>
</file>

<file path=xl/sharedStrings.xml><?xml version="1.0" encoding="utf-8"?>
<sst xmlns="http://schemas.openxmlformats.org/spreadsheetml/2006/main" count="13" uniqueCount="13">
  <si>
    <t>Equity</t>
  </si>
  <si>
    <t>Ratios</t>
  </si>
  <si>
    <t>Cost Rates</t>
  </si>
  <si>
    <t>Weighted Cost of Capital</t>
  </si>
  <si>
    <t>Long Term Debt</t>
  </si>
  <si>
    <t>Short Term Debt</t>
  </si>
  <si>
    <t>Rate Base</t>
  </si>
  <si>
    <t>Delta Natural Gas Company, Inc.</t>
  </si>
  <si>
    <t>Case No. 2023-00343</t>
  </si>
  <si>
    <t>First PSC Data Request</t>
  </si>
  <si>
    <t>Dated November 22, 2023</t>
  </si>
  <si>
    <t>Response 3.b) PRP WACC Calculation</t>
  </si>
  <si>
    <t>13 Mo. Ave. 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</si>
</sst>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2" fillId="2" borderId="0" xfId="3" applyNumberFormat="1"/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5" fontId="0" fillId="0" borderId="0" xfId="2" applyNumberFormat="1" applyFont="1" applyAlignment="1">
      <alignment horizontal="center" wrapText="1"/>
    </xf>
    <xf numFmtId="166" fontId="0" fillId="0" borderId="0" xfId="2" applyNumberFormat="1" applyFont="1" applyAlignment="1">
      <alignment horizontal="center" wrapText="1"/>
    </xf>
    <xf numFmtId="43" fontId="3" fillId="0" borderId="0" xfId="1" applyFont="1" applyAlignment="1">
      <alignment horizontal="center" wrapText="1"/>
    </xf>
    <xf numFmtId="10" fontId="0" fillId="0" borderId="0" xfId="2" applyNumberFormat="1" applyFont="1"/>
    <xf numFmtId="9" fontId="0" fillId="0" borderId="0" xfId="2" applyFont="1"/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R22" sqref="R22"/>
    </sheetView>
  </sheetViews>
  <sheetFormatPr defaultRowHeight="14.5" x14ac:dyDescent="0.35"/>
  <cols>
    <col min="5" max="5" width="11" bestFit="1" customWidth="1"/>
    <col min="6" max="6" width="13.26953125" bestFit="1" customWidth="1"/>
    <col min="9" max="9" width="10.453125" customWidth="1"/>
  </cols>
  <sheetData>
    <row r="1" spans="1:9" x14ac:dyDescent="0.35">
      <c r="A1" t="s">
        <v>7</v>
      </c>
    </row>
    <row r="2" spans="1:9" x14ac:dyDescent="0.35">
      <c r="A2" t="s">
        <v>8</v>
      </c>
    </row>
    <row r="4" spans="1:9" x14ac:dyDescent="0.35">
      <c r="A4" t="s">
        <v>9</v>
      </c>
    </row>
    <row r="5" spans="1:9" x14ac:dyDescent="0.35">
      <c r="A5" t="s">
        <v>10</v>
      </c>
    </row>
    <row r="7" spans="1:9" x14ac:dyDescent="0.35">
      <c r="A7" t="s">
        <v>11</v>
      </c>
    </row>
    <row r="8" spans="1:9" x14ac:dyDescent="0.35">
      <c r="E8" s="1"/>
      <c r="F8" s="1"/>
      <c r="G8" s="2"/>
      <c r="H8" s="3"/>
      <c r="I8" s="3"/>
    </row>
    <row r="9" spans="1:9" x14ac:dyDescent="0.35">
      <c r="E9" s="1"/>
      <c r="F9" s="1"/>
      <c r="G9" s="2"/>
      <c r="H9" s="3"/>
      <c r="I9" s="3"/>
    </row>
    <row r="10" spans="1:9" x14ac:dyDescent="0.35">
      <c r="E10" s="1"/>
      <c r="F10" s="1"/>
      <c r="G10" s="2"/>
      <c r="H10" s="3"/>
      <c r="I10" s="3"/>
    </row>
    <row r="11" spans="1:9" s="5" customFormat="1" x14ac:dyDescent="0.35">
      <c r="E11" s="6"/>
      <c r="F11" s="6"/>
      <c r="G11" s="7"/>
      <c r="H11" s="8"/>
      <c r="I11" s="8"/>
    </row>
    <row r="12" spans="1:9" s="5" customFormat="1" x14ac:dyDescent="0.35">
      <c r="E12" s="6"/>
      <c r="F12" s="6"/>
      <c r="G12" s="7"/>
      <c r="H12" s="8"/>
      <c r="I12" s="8"/>
    </row>
    <row r="13" spans="1:9" s="9" customFormat="1" ht="48" x14ac:dyDescent="0.5">
      <c r="F13" s="9" t="s">
        <v>12</v>
      </c>
      <c r="G13" s="9" t="s">
        <v>1</v>
      </c>
      <c r="H13" s="9" t="s">
        <v>2</v>
      </c>
      <c r="I13" s="9" t="s">
        <v>3</v>
      </c>
    </row>
    <row r="14" spans="1:9" x14ac:dyDescent="0.35">
      <c r="B14" t="s">
        <v>0</v>
      </c>
      <c r="E14" s="1"/>
      <c r="F14" s="1">
        <v>71767549.953788713</v>
      </c>
      <c r="G14" s="2"/>
      <c r="H14" s="3"/>
      <c r="I14" s="3"/>
    </row>
    <row r="15" spans="1:9" x14ac:dyDescent="0.35">
      <c r="E15" s="1"/>
      <c r="F15" s="1">
        <v>0</v>
      </c>
      <c r="G15" s="2"/>
      <c r="H15" s="3"/>
      <c r="I15" s="3"/>
    </row>
    <row r="16" spans="1:9" x14ac:dyDescent="0.35">
      <c r="E16" s="1"/>
      <c r="F16" s="1">
        <v>0</v>
      </c>
      <c r="G16" s="2"/>
      <c r="H16" s="3"/>
      <c r="I16" s="3"/>
    </row>
    <row r="17" spans="2:9" x14ac:dyDescent="0.35">
      <c r="E17" s="1"/>
      <c r="F17" s="1">
        <v>0</v>
      </c>
      <c r="G17" s="2"/>
      <c r="H17" s="3"/>
      <c r="I17" s="3"/>
    </row>
    <row r="18" spans="2:9" x14ac:dyDescent="0.35">
      <c r="E18" s="1"/>
      <c r="F18" s="1">
        <v>0</v>
      </c>
      <c r="G18" s="2"/>
      <c r="H18" s="3"/>
      <c r="I18" s="3"/>
    </row>
    <row r="19" spans="2:9" x14ac:dyDescent="0.35">
      <c r="E19" s="1"/>
      <c r="F19" s="1">
        <v>71767549.953788713</v>
      </c>
      <c r="G19" s="10">
        <f>+F19/F$25</f>
        <v>0.517111519801008</v>
      </c>
      <c r="H19" s="3">
        <v>9.1749999999999998E-2</v>
      </c>
      <c r="I19" s="3">
        <f>+H19*G19</f>
        <v>4.744498194174248E-2</v>
      </c>
    </row>
    <row r="20" spans="2:9" x14ac:dyDescent="0.35">
      <c r="E20" s="1"/>
      <c r="F20" s="1"/>
      <c r="G20" s="2"/>
      <c r="H20" s="3"/>
      <c r="I20" s="3"/>
    </row>
    <row r="21" spans="2:9" x14ac:dyDescent="0.35">
      <c r="B21" t="s">
        <v>4</v>
      </c>
      <c r="E21" s="1"/>
      <c r="F21" s="1">
        <v>64574885.779415399</v>
      </c>
      <c r="G21" s="10">
        <f>+F21/F$25</f>
        <v>0.46528573635119841</v>
      </c>
      <c r="H21" s="3">
        <v>4.1472334244508975E-2</v>
      </c>
      <c r="I21" s="3">
        <f>+H21*G21</f>
        <v>1.9296485577159381E-2</v>
      </c>
    </row>
    <row r="22" spans="2:9" x14ac:dyDescent="0.35">
      <c r="E22" s="1"/>
      <c r="F22" s="1"/>
      <c r="G22" s="2"/>
      <c r="H22" s="3"/>
      <c r="I22" s="3"/>
    </row>
    <row r="23" spans="2:9" x14ac:dyDescent="0.35">
      <c r="B23" t="s">
        <v>5</v>
      </c>
      <c r="E23" s="1"/>
      <c r="F23" s="1">
        <v>2443004.5552000003</v>
      </c>
      <c r="G23" s="10">
        <f>+F23/F$25</f>
        <v>1.7602743847793371E-2</v>
      </c>
      <c r="H23" s="3">
        <v>0.01</v>
      </c>
      <c r="I23" s="3">
        <f>+H23*G23</f>
        <v>1.7602743847793372E-4</v>
      </c>
    </row>
    <row r="24" spans="2:9" x14ac:dyDescent="0.35">
      <c r="E24" s="1"/>
      <c r="F24" s="1"/>
      <c r="G24" s="2"/>
      <c r="H24" s="3"/>
      <c r="I24" s="3"/>
    </row>
    <row r="25" spans="2:9" x14ac:dyDescent="0.35">
      <c r="E25" s="1"/>
      <c r="F25" s="1">
        <f>SUM(F19:F23)</f>
        <v>138785440.28840414</v>
      </c>
      <c r="G25" s="11">
        <f>SUM(G19:G23)</f>
        <v>0.99999999999999978</v>
      </c>
      <c r="H25" s="3"/>
      <c r="I25" s="3">
        <f>SUM(I19:I23)</f>
        <v>6.6917494957379794E-2</v>
      </c>
    </row>
    <row r="26" spans="2:9" x14ac:dyDescent="0.35">
      <c r="E26" s="1"/>
      <c r="F26" s="1"/>
      <c r="G26" s="2"/>
      <c r="H26" s="3"/>
      <c r="I26" s="3"/>
    </row>
    <row r="27" spans="2:9" x14ac:dyDescent="0.35">
      <c r="E27" s="1" t="s">
        <v>6</v>
      </c>
      <c r="F27" s="1">
        <v>134146925.91026253</v>
      </c>
      <c r="G27" s="2"/>
      <c r="H27" s="3"/>
      <c r="I27" s="4">
        <f>+I25</f>
        <v>6.6917494957379794E-2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2023-12-04T13:17:28Z</dcterms:modified>
</cp:coreProperties>
</file>