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595\Desktop\KRWA\Ratlesnake Ridge WD\"/>
    </mc:Choice>
  </mc:AlternateContent>
  <xr:revisionPtr revIDLastSave="0" documentId="13_ncr:1_{BC0E8304-C95C-4D5F-8DE9-AB0487EFEA20}" xr6:coauthVersionLast="47" xr6:coauthVersionMax="47" xr10:uidLastSave="{00000000-0000-0000-0000-000000000000}"/>
  <bookViews>
    <workbookView xWindow="28680" yWindow="270" windowWidth="25440" windowHeight="15270" xr2:uid="{99AED738-FBB9-42EC-8FEF-4A7CD4BB0D45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" l="1"/>
  <c r="AO4" i="1"/>
  <c r="AK4" i="1"/>
  <c r="AC4" i="1"/>
  <c r="Y4" i="1"/>
  <c r="U4" i="1"/>
  <c r="Q4" i="1"/>
  <c r="M3" i="1"/>
  <c r="I3" i="1"/>
  <c r="E3" i="1"/>
  <c r="AO64" i="1"/>
  <c r="AM64" i="1"/>
  <c r="AO63" i="1"/>
  <c r="AM63" i="1"/>
  <c r="AO62" i="1"/>
  <c r="AM62" i="1"/>
  <c r="AO61" i="1"/>
  <c r="AM61" i="1"/>
  <c r="AO60" i="1"/>
  <c r="AM60" i="1"/>
  <c r="AO59" i="1"/>
  <c r="AM59" i="1"/>
  <c r="AO58" i="1"/>
  <c r="AM58" i="1"/>
  <c r="AO54" i="1"/>
  <c r="AO55" i="1"/>
  <c r="AO56" i="1"/>
  <c r="AO57" i="1"/>
  <c r="AM54" i="1"/>
  <c r="AM55" i="1"/>
  <c r="AM56" i="1"/>
  <c r="AM57" i="1"/>
  <c r="AO53" i="1"/>
  <c r="AM53" i="1"/>
  <c r="AC11" i="1"/>
  <c r="AC50" i="1" s="1"/>
  <c r="AM50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U50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11" i="1"/>
  <c r="AA12" i="1"/>
  <c r="AA11" i="1"/>
  <c r="AA7" i="1"/>
  <c r="AK50" i="1"/>
  <c r="AI50" i="1"/>
  <c r="AG50" i="1"/>
  <c r="AE50" i="1"/>
  <c r="AC8" i="1"/>
  <c r="AC9" i="1"/>
  <c r="AC10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7" i="1"/>
  <c r="AA8" i="1"/>
  <c r="AA50" i="1" s="1"/>
  <c r="AA9" i="1"/>
  <c r="AA10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S50" i="1"/>
  <c r="W50" i="1"/>
  <c r="Y50" i="1"/>
  <c r="Q50" i="1"/>
  <c r="O50" i="1"/>
  <c r="M50" i="1"/>
  <c r="K50" i="1"/>
  <c r="I50" i="1"/>
  <c r="G50" i="1"/>
  <c r="C50" i="1"/>
  <c r="E50" i="1"/>
  <c r="AO11" i="1" l="1"/>
  <c r="AO50" i="1" s="1"/>
  <c r="AC12" i="1"/>
</calcChain>
</file>

<file path=xl/sharedStrings.xml><?xml version="1.0" encoding="utf-8"?>
<sst xmlns="http://schemas.openxmlformats.org/spreadsheetml/2006/main" count="46" uniqueCount="28">
  <si>
    <t>Principal</t>
  </si>
  <si>
    <t>Int.</t>
  </si>
  <si>
    <t>91-22</t>
  </si>
  <si>
    <t>91-26</t>
  </si>
  <si>
    <t>91-36</t>
  </si>
  <si>
    <t>91-39</t>
  </si>
  <si>
    <t>91-42</t>
  </si>
  <si>
    <t>91-45</t>
  </si>
  <si>
    <t>Interest</t>
  </si>
  <si>
    <t>SUB-TOTALS</t>
  </si>
  <si>
    <t>1996 REFINANCING BONDS</t>
  </si>
  <si>
    <t>KRWFC Series 2020</t>
  </si>
  <si>
    <t>TOTALS</t>
  </si>
  <si>
    <t>Original</t>
  </si>
  <si>
    <t>3.13.2015</t>
  </si>
  <si>
    <t>origination</t>
  </si>
  <si>
    <t>10.10.2019</t>
  </si>
  <si>
    <t>Year</t>
  </si>
  <si>
    <t>Rattlesnake Ridge Water District</t>
  </si>
  <si>
    <t>Debt Maturities</t>
  </si>
  <si>
    <t>2027-2031</t>
  </si>
  <si>
    <t>2032-2036</t>
  </si>
  <si>
    <t>2037-2041</t>
  </si>
  <si>
    <t>2042-2046</t>
  </si>
  <si>
    <t>2047-2051</t>
  </si>
  <si>
    <t>2052-2056</t>
  </si>
  <si>
    <t>2057-2060</t>
  </si>
  <si>
    <t>5 yr.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</si>
</sst>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44" fontId="0" fillId="0" borderId="2" xfId="0" applyNumberFormat="1" applyBorder="1"/>
    <xf numFmtId="10" fontId="0" fillId="0" borderId="0" xfId="1" applyNumberFormat="1" applyFont="1"/>
    <xf numFmtId="164" fontId="0" fillId="0" borderId="0" xfId="1" applyNumberFormat="1" applyFont="1"/>
    <xf numFmtId="14" fontId="2" fillId="0" borderId="0" xfId="0" applyNumberFormat="1" applyFont="1"/>
    <xf numFmtId="0" fontId="0" fillId="0" borderId="0" xfId="0" applyAlignment="1">
      <alignment horizontal="center"/>
    </xf>
    <xf numFmtId="44" fontId="0" fillId="0" borderId="3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2" borderId="0" xfId="0" applyFill="1"/>
    <xf numFmtId="44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BCEE-150D-4B8E-9E38-BD7711507BFC}">
  <dimension ref="A1:AO64"/>
  <sheetViews>
    <sheetView tabSelected="1" zoomScale="90" zoomScaleNormal="9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AA11" sqref="AA11"/>
    </sheetView>
  </sheetViews>
  <sheetFormatPr defaultRowHeight="14.5" x14ac:dyDescent="0.35"/>
  <cols>
    <col min="1" max="1" width="5.54296875" bestFit="1" customWidth="1"/>
    <col min="2" max="2" width="1" customWidth="1"/>
    <col min="3" max="3" width="13.26953125" bestFit="1" customWidth="1"/>
    <col min="4" max="4" width="1.453125" customWidth="1"/>
    <col min="5" max="5" width="13.26953125" bestFit="1" customWidth="1"/>
    <col min="6" max="6" width="1.54296875" customWidth="1"/>
    <col min="7" max="7" width="12.1796875" bestFit="1" customWidth="1"/>
    <col min="8" max="8" width="1.26953125" customWidth="1"/>
    <col min="9" max="9" width="12.1796875" bestFit="1" customWidth="1"/>
    <col min="10" max="10" width="1.26953125" customWidth="1"/>
    <col min="11" max="11" width="15" bestFit="1" customWidth="1"/>
    <col min="12" max="12" width="1.1796875" customWidth="1"/>
    <col min="13" max="13" width="13.26953125" bestFit="1" customWidth="1"/>
    <col min="14" max="14" width="1.453125" customWidth="1"/>
    <col min="15" max="15" width="13.26953125" bestFit="1" customWidth="1"/>
    <col min="16" max="16" width="1.1796875" customWidth="1"/>
    <col min="17" max="17" width="13.26953125" bestFit="1" customWidth="1"/>
    <col min="18" max="18" width="1.54296875" customWidth="1"/>
    <col min="19" max="19" width="13.26953125" bestFit="1" customWidth="1"/>
    <col min="20" max="20" width="0.81640625" customWidth="1"/>
    <col min="21" max="21" width="12.1796875" bestFit="1" customWidth="1"/>
    <col min="22" max="22" width="1.26953125" customWidth="1"/>
    <col min="23" max="23" width="15" bestFit="1" customWidth="1"/>
    <col min="24" max="24" width="1" customWidth="1"/>
    <col min="25" max="25" width="15" bestFit="1" customWidth="1"/>
    <col min="26" max="26" width="1.26953125" customWidth="1"/>
    <col min="27" max="27" width="15" bestFit="1" customWidth="1"/>
    <col min="28" max="28" width="1.26953125" customWidth="1"/>
    <col min="29" max="29" width="15" bestFit="1" customWidth="1"/>
    <col min="30" max="30" width="1" customWidth="1"/>
    <col min="31" max="31" width="13.26953125" bestFit="1" customWidth="1"/>
    <col min="32" max="32" width="1.453125" customWidth="1"/>
    <col min="33" max="33" width="14.81640625" customWidth="1"/>
    <col min="34" max="34" width="1.26953125" customWidth="1"/>
    <col min="35" max="35" width="18.1796875" bestFit="1" customWidth="1"/>
    <col min="36" max="36" width="1.26953125" customWidth="1"/>
    <col min="37" max="37" width="14.26953125" bestFit="1" customWidth="1"/>
    <col min="38" max="38" width="1.1796875" customWidth="1"/>
    <col min="39" max="39" width="15" bestFit="1" customWidth="1"/>
    <col min="40" max="40" width="0.7265625" customWidth="1"/>
    <col min="41" max="41" width="15" bestFit="1" customWidth="1"/>
  </cols>
  <sheetData>
    <row r="1" spans="1:41" x14ac:dyDescent="0.35">
      <c r="S1" s="3" t="s">
        <v>18</v>
      </c>
    </row>
    <row r="2" spans="1:41" x14ac:dyDescent="0.35">
      <c r="S2" s="9">
        <v>44561</v>
      </c>
    </row>
    <row r="3" spans="1:41" x14ac:dyDescent="0.35">
      <c r="E3" s="15">
        <f>SUM(C12:E16)</f>
        <v>205528</v>
      </c>
      <c r="F3" s="14"/>
      <c r="G3" s="14"/>
      <c r="H3" s="14"/>
      <c r="I3" s="15">
        <f>SUM(G12:I16)</f>
        <v>16413</v>
      </c>
      <c r="J3" s="14"/>
      <c r="K3" s="14"/>
      <c r="L3" s="14"/>
      <c r="M3" s="15">
        <f>SUM(K12:M16)</f>
        <v>245375</v>
      </c>
      <c r="S3" s="2" t="s">
        <v>19</v>
      </c>
      <c r="AO3" s="10" t="s">
        <v>27</v>
      </c>
    </row>
    <row r="4" spans="1:41" x14ac:dyDescent="0.35">
      <c r="Q4" s="15">
        <f>SUM(O12:Q16)</f>
        <v>213430</v>
      </c>
      <c r="R4" s="14"/>
      <c r="S4" s="14"/>
      <c r="T4" s="14"/>
      <c r="U4" s="15">
        <f>SUM(S12:U16)</f>
        <v>30231</v>
      </c>
      <c r="V4" s="14"/>
      <c r="W4" s="14"/>
      <c r="X4" s="14"/>
      <c r="Y4" s="15">
        <f>SUM(W12:Y16)</f>
        <v>471719</v>
      </c>
      <c r="Z4" s="14"/>
      <c r="AA4" s="14"/>
      <c r="AB4" s="14"/>
      <c r="AC4" s="15">
        <f>SUM(AA12:AC16)</f>
        <v>1182696</v>
      </c>
      <c r="AD4" s="14"/>
      <c r="AE4" s="14"/>
      <c r="AF4" s="14"/>
      <c r="AG4" s="15">
        <f>SUM(AE11:AG14)</f>
        <v>219974</v>
      </c>
      <c r="AH4" s="14"/>
      <c r="AI4" s="14"/>
      <c r="AJ4" s="14"/>
      <c r="AK4" s="15">
        <f>SUM(AI12:AK16)</f>
        <v>1196982</v>
      </c>
      <c r="AL4" s="14"/>
      <c r="AM4" s="14"/>
      <c r="AN4" s="14"/>
      <c r="AO4" s="15">
        <f>SUM(AM12:AO16)</f>
        <v>2546240</v>
      </c>
    </row>
    <row r="5" spans="1:41" x14ac:dyDescent="0.35">
      <c r="A5" s="2"/>
      <c r="B5" s="2"/>
      <c r="C5" s="13" t="s">
        <v>2</v>
      </c>
      <c r="D5" s="13"/>
      <c r="E5" s="13"/>
      <c r="F5" s="2"/>
      <c r="G5" s="13" t="s">
        <v>3</v>
      </c>
      <c r="H5" s="13"/>
      <c r="I5" s="13"/>
      <c r="J5" s="2"/>
      <c r="K5" s="13" t="s">
        <v>4</v>
      </c>
      <c r="L5" s="13"/>
      <c r="M5" s="13"/>
      <c r="N5" s="2"/>
      <c r="O5" s="13" t="s">
        <v>5</v>
      </c>
      <c r="P5" s="13"/>
      <c r="Q5" s="13"/>
      <c r="R5" s="2"/>
      <c r="S5" s="13" t="s">
        <v>6</v>
      </c>
      <c r="T5" s="13"/>
      <c r="U5" s="13"/>
      <c r="V5" s="2"/>
      <c r="W5" s="13" t="s">
        <v>7</v>
      </c>
      <c r="X5" s="13"/>
      <c r="Y5" s="13"/>
      <c r="Z5" s="2"/>
      <c r="AA5" s="13" t="s">
        <v>9</v>
      </c>
      <c r="AB5" s="13"/>
      <c r="AC5" s="13"/>
      <c r="AE5" s="13" t="s">
        <v>10</v>
      </c>
      <c r="AF5" s="13"/>
      <c r="AG5" s="13"/>
      <c r="AI5" s="2" t="s">
        <v>11</v>
      </c>
      <c r="AJ5" s="2"/>
      <c r="AK5" s="2"/>
      <c r="AM5" s="13" t="s">
        <v>12</v>
      </c>
      <c r="AN5" s="13"/>
      <c r="AO5" s="13"/>
    </row>
    <row r="6" spans="1:41" x14ac:dyDescent="0.35">
      <c r="A6" s="3" t="s">
        <v>17</v>
      </c>
      <c r="B6" s="3"/>
      <c r="C6" s="5" t="s">
        <v>0</v>
      </c>
      <c r="D6" s="3"/>
      <c r="E6" s="5" t="s">
        <v>1</v>
      </c>
      <c r="F6" s="3"/>
      <c r="G6" s="5" t="s">
        <v>0</v>
      </c>
      <c r="H6" s="3"/>
      <c r="I6" s="5" t="s">
        <v>1</v>
      </c>
      <c r="J6" s="3"/>
      <c r="K6" s="5" t="s">
        <v>0</v>
      </c>
      <c r="L6" s="3"/>
      <c r="M6" s="5" t="s">
        <v>1</v>
      </c>
      <c r="N6" s="3"/>
      <c r="O6" s="5" t="s">
        <v>0</v>
      </c>
      <c r="P6" s="3"/>
      <c r="Q6" s="5" t="s">
        <v>1</v>
      </c>
      <c r="R6" s="3"/>
      <c r="S6" s="5" t="s">
        <v>0</v>
      </c>
      <c r="T6" s="3"/>
      <c r="U6" s="5" t="s">
        <v>1</v>
      </c>
      <c r="V6" s="3"/>
      <c r="W6" s="5" t="s">
        <v>0</v>
      </c>
      <c r="X6" s="3"/>
      <c r="Y6" s="5" t="s">
        <v>1</v>
      </c>
      <c r="Z6" s="3"/>
      <c r="AA6" s="5" t="s">
        <v>0</v>
      </c>
      <c r="AB6" s="3"/>
      <c r="AC6" s="5" t="s">
        <v>8</v>
      </c>
      <c r="AD6" s="10"/>
      <c r="AE6" s="5" t="s">
        <v>0</v>
      </c>
      <c r="AF6" s="3"/>
      <c r="AG6" s="5" t="s">
        <v>1</v>
      </c>
      <c r="AH6" s="10"/>
      <c r="AI6" s="5" t="s">
        <v>0</v>
      </c>
      <c r="AJ6" s="3"/>
      <c r="AK6" s="5" t="s">
        <v>1</v>
      </c>
      <c r="AL6" s="10"/>
      <c r="AM6" s="5" t="s">
        <v>0</v>
      </c>
      <c r="AN6" s="10"/>
      <c r="AO6" s="5" t="s">
        <v>8</v>
      </c>
    </row>
    <row r="7" spans="1:41" x14ac:dyDescent="0.35">
      <c r="A7">
        <v>2018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f t="shared" ref="AA7:AA49" si="0">C7+G7+K7+O7+S7+W7</f>
        <v>0</v>
      </c>
      <c r="AB7" s="1"/>
      <c r="AC7" s="1">
        <f t="shared" ref="AC7:AC49" si="1">E7+I7+M7+Q7+U7+Y7</f>
        <v>0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x14ac:dyDescent="0.35">
      <c r="A8">
        <v>2019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f t="shared" si="0"/>
        <v>0</v>
      </c>
      <c r="AB8" s="1"/>
      <c r="AC8" s="1">
        <f t="shared" si="1"/>
        <v>0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35">
      <c r="A9">
        <v>2020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f t="shared" si="0"/>
        <v>0</v>
      </c>
      <c r="AB9" s="1"/>
      <c r="AC9" s="1">
        <f t="shared" si="1"/>
        <v>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x14ac:dyDescent="0.35">
      <c r="A10">
        <v>2021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f t="shared" si="0"/>
        <v>0</v>
      </c>
      <c r="AB10" s="1"/>
      <c r="AC10" s="1">
        <f t="shared" si="1"/>
        <v>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x14ac:dyDescent="0.35">
      <c r="A11">
        <v>2022</v>
      </c>
      <c r="C11" s="1"/>
      <c r="D11" s="1"/>
      <c r="E11" s="1">
        <v>9458</v>
      </c>
      <c r="F11" s="1"/>
      <c r="G11" s="1"/>
      <c r="H11" s="1"/>
      <c r="I11" s="1">
        <v>936</v>
      </c>
      <c r="J11" s="1"/>
      <c r="K11" s="1"/>
      <c r="L11" s="1"/>
      <c r="M11" s="1">
        <v>34320</v>
      </c>
      <c r="N11" s="1"/>
      <c r="O11" s="1"/>
      <c r="P11" s="1"/>
      <c r="Q11" s="1">
        <v>9550</v>
      </c>
      <c r="R11" s="1"/>
      <c r="S11" s="1"/>
      <c r="T11" s="1"/>
      <c r="U11" s="1"/>
      <c r="V11" s="1"/>
      <c r="W11" s="1"/>
      <c r="X11" s="1"/>
      <c r="Y11" s="1">
        <v>28286</v>
      </c>
      <c r="Z11" s="1"/>
      <c r="AA11" s="1">
        <f t="shared" si="0"/>
        <v>0</v>
      </c>
      <c r="AB11" s="1"/>
      <c r="AC11" s="1">
        <f t="shared" si="1"/>
        <v>82550</v>
      </c>
      <c r="AD11" s="1"/>
      <c r="AE11" s="1">
        <v>45000</v>
      </c>
      <c r="AF11" s="1"/>
      <c r="AG11" s="1">
        <v>8412</v>
      </c>
      <c r="AH11" s="1"/>
      <c r="AI11" s="1">
        <v>85000</v>
      </c>
      <c r="AJ11" s="1"/>
      <c r="AK11" s="1">
        <v>110242</v>
      </c>
      <c r="AL11" s="1"/>
      <c r="AM11" s="1">
        <f>AA11+AE11+AI11</f>
        <v>130000</v>
      </c>
      <c r="AN11" s="1"/>
      <c r="AO11" s="1">
        <f>AC11+AG11+AK11</f>
        <v>201204</v>
      </c>
    </row>
    <row r="12" spans="1:41" s="14" customFormat="1" x14ac:dyDescent="0.35">
      <c r="A12" s="14">
        <v>2023</v>
      </c>
      <c r="C12" s="15">
        <v>22500</v>
      </c>
      <c r="D12" s="15"/>
      <c r="E12" s="15">
        <v>18549</v>
      </c>
      <c r="F12" s="15"/>
      <c r="G12" s="15">
        <v>1400</v>
      </c>
      <c r="H12" s="15"/>
      <c r="I12" s="15">
        <v>1841</v>
      </c>
      <c r="J12" s="15"/>
      <c r="K12" s="15">
        <v>26500</v>
      </c>
      <c r="L12" s="15"/>
      <c r="M12" s="15">
        <v>22275</v>
      </c>
      <c r="N12" s="15"/>
      <c r="O12" s="15">
        <v>23500</v>
      </c>
      <c r="P12" s="15"/>
      <c r="Q12" s="15">
        <v>18865</v>
      </c>
      <c r="R12" s="15"/>
      <c r="S12" s="15">
        <v>3000</v>
      </c>
      <c r="T12" s="15"/>
      <c r="U12" s="15">
        <v>2745</v>
      </c>
      <c r="V12" s="15"/>
      <c r="W12" s="15">
        <v>38000</v>
      </c>
      <c r="X12" s="15"/>
      <c r="Y12" s="15">
        <v>56121</v>
      </c>
      <c r="Z12" s="15"/>
      <c r="AA12" s="15">
        <f t="shared" si="0"/>
        <v>114900</v>
      </c>
      <c r="AB12" s="15"/>
      <c r="AC12" s="15">
        <f t="shared" si="1"/>
        <v>120396</v>
      </c>
      <c r="AD12" s="15"/>
      <c r="AE12" s="15">
        <v>45000</v>
      </c>
      <c r="AF12" s="15"/>
      <c r="AG12" s="15">
        <v>6244</v>
      </c>
      <c r="AH12" s="15"/>
      <c r="AI12" s="15">
        <v>150000</v>
      </c>
      <c r="AJ12" s="15"/>
      <c r="AK12" s="15">
        <v>90869</v>
      </c>
      <c r="AL12" s="15"/>
      <c r="AM12" s="15">
        <f t="shared" ref="AM12:AM49" si="2">AA12+AE12+AI12</f>
        <v>309900</v>
      </c>
      <c r="AN12" s="15"/>
      <c r="AO12" s="15">
        <f t="shared" ref="AO12:AO49" si="3">AC12+AG12+AK12</f>
        <v>217509</v>
      </c>
    </row>
    <row r="13" spans="1:41" s="14" customFormat="1" x14ac:dyDescent="0.35">
      <c r="A13" s="14">
        <v>2024</v>
      </c>
      <c r="C13" s="15">
        <v>23500</v>
      </c>
      <c r="D13" s="15"/>
      <c r="E13" s="15">
        <v>17802</v>
      </c>
      <c r="F13" s="15"/>
      <c r="G13" s="15">
        <v>1500</v>
      </c>
      <c r="H13" s="15"/>
      <c r="I13" s="15">
        <v>1775</v>
      </c>
      <c r="J13" s="15"/>
      <c r="K13" s="15">
        <v>27000</v>
      </c>
      <c r="L13" s="15"/>
      <c r="M13" s="15">
        <v>21740</v>
      </c>
      <c r="N13" s="15"/>
      <c r="O13" s="15">
        <v>24000</v>
      </c>
      <c r="P13" s="15"/>
      <c r="Q13" s="15">
        <v>18390</v>
      </c>
      <c r="R13" s="15"/>
      <c r="S13" s="15">
        <v>3500</v>
      </c>
      <c r="T13" s="15"/>
      <c r="U13" s="15">
        <v>2700</v>
      </c>
      <c r="V13" s="15"/>
      <c r="W13" s="15">
        <v>39000</v>
      </c>
      <c r="X13" s="15"/>
      <c r="Y13" s="15">
        <v>55207</v>
      </c>
      <c r="Z13" s="15"/>
      <c r="AA13" s="15">
        <f t="shared" si="0"/>
        <v>118500</v>
      </c>
      <c r="AB13" s="15"/>
      <c r="AC13" s="15">
        <f t="shared" si="1"/>
        <v>117614</v>
      </c>
      <c r="AD13" s="15"/>
      <c r="AE13" s="15">
        <v>50000</v>
      </c>
      <c r="AF13" s="15"/>
      <c r="AG13" s="15">
        <v>3931</v>
      </c>
      <c r="AH13" s="15"/>
      <c r="AI13" s="15">
        <v>155000</v>
      </c>
      <c r="AJ13" s="15"/>
      <c r="AK13" s="15">
        <v>84388</v>
      </c>
      <c r="AL13" s="15"/>
      <c r="AM13" s="15">
        <f t="shared" si="2"/>
        <v>323500</v>
      </c>
      <c r="AN13" s="15"/>
      <c r="AO13" s="15">
        <f t="shared" si="3"/>
        <v>205933</v>
      </c>
    </row>
    <row r="14" spans="1:41" s="14" customFormat="1" x14ac:dyDescent="0.35">
      <c r="A14" s="14">
        <v>2025</v>
      </c>
      <c r="C14" s="15">
        <v>24000</v>
      </c>
      <c r="D14" s="15"/>
      <c r="E14" s="15">
        <v>17030</v>
      </c>
      <c r="F14" s="15"/>
      <c r="G14" s="15">
        <v>1600</v>
      </c>
      <c r="H14" s="15"/>
      <c r="I14" s="15">
        <v>1706</v>
      </c>
      <c r="J14" s="15"/>
      <c r="K14" s="15">
        <v>28000</v>
      </c>
      <c r="L14" s="15"/>
      <c r="M14" s="15">
        <v>21190</v>
      </c>
      <c r="N14" s="15"/>
      <c r="O14" s="15">
        <v>25000</v>
      </c>
      <c r="P14" s="15"/>
      <c r="Q14" s="15">
        <v>17900</v>
      </c>
      <c r="R14" s="15"/>
      <c r="S14" s="15">
        <v>3500</v>
      </c>
      <c r="T14" s="15"/>
      <c r="U14" s="15">
        <v>2648</v>
      </c>
      <c r="V14" s="15"/>
      <c r="W14" s="15">
        <v>40000</v>
      </c>
      <c r="X14" s="15"/>
      <c r="Y14" s="15">
        <v>54269</v>
      </c>
      <c r="Z14" s="15"/>
      <c r="AA14" s="15">
        <f t="shared" si="0"/>
        <v>122100</v>
      </c>
      <c r="AB14" s="15"/>
      <c r="AC14" s="15">
        <f t="shared" si="1"/>
        <v>114743</v>
      </c>
      <c r="AD14" s="15"/>
      <c r="AE14" s="15">
        <v>60000</v>
      </c>
      <c r="AF14" s="15"/>
      <c r="AG14" s="15">
        <v>1387</v>
      </c>
      <c r="AH14" s="15"/>
      <c r="AI14" s="15">
        <v>160000</v>
      </c>
      <c r="AJ14" s="15"/>
      <c r="AK14" s="15">
        <v>77694</v>
      </c>
      <c r="AL14" s="15"/>
      <c r="AM14" s="15">
        <f t="shared" si="2"/>
        <v>342100</v>
      </c>
      <c r="AN14" s="15"/>
      <c r="AO14" s="15">
        <f t="shared" si="3"/>
        <v>193824</v>
      </c>
    </row>
    <row r="15" spans="1:41" s="14" customFormat="1" x14ac:dyDescent="0.35">
      <c r="A15" s="14">
        <v>2026</v>
      </c>
      <c r="C15" s="15">
        <v>25000</v>
      </c>
      <c r="D15" s="15"/>
      <c r="E15" s="15">
        <v>16234</v>
      </c>
      <c r="F15" s="15"/>
      <c r="G15" s="15">
        <v>1600</v>
      </c>
      <c r="H15" s="15"/>
      <c r="I15" s="15">
        <v>1634</v>
      </c>
      <c r="J15" s="15"/>
      <c r="K15" s="15">
        <v>28500</v>
      </c>
      <c r="L15" s="15"/>
      <c r="M15" s="15">
        <v>20625</v>
      </c>
      <c r="N15" s="15"/>
      <c r="O15" s="15">
        <v>25500</v>
      </c>
      <c r="P15" s="15"/>
      <c r="Q15" s="15">
        <v>17395</v>
      </c>
      <c r="R15" s="15"/>
      <c r="S15" s="15">
        <v>3500</v>
      </c>
      <c r="T15" s="15"/>
      <c r="U15" s="15">
        <v>2595</v>
      </c>
      <c r="V15" s="15"/>
      <c r="W15" s="15">
        <v>41000</v>
      </c>
      <c r="X15" s="15"/>
      <c r="Y15" s="15">
        <v>53307</v>
      </c>
      <c r="Z15" s="15"/>
      <c r="AA15" s="15">
        <f t="shared" si="0"/>
        <v>125100</v>
      </c>
      <c r="AB15" s="15"/>
      <c r="AC15" s="15">
        <f t="shared" si="1"/>
        <v>111790</v>
      </c>
      <c r="AD15" s="15"/>
      <c r="AE15" s="15"/>
      <c r="AF15" s="15"/>
      <c r="AG15" s="15"/>
      <c r="AH15" s="15"/>
      <c r="AI15" s="15">
        <v>170000</v>
      </c>
      <c r="AJ15" s="15"/>
      <c r="AK15" s="15">
        <v>70681</v>
      </c>
      <c r="AL15" s="15"/>
      <c r="AM15" s="15">
        <f t="shared" si="2"/>
        <v>295100</v>
      </c>
      <c r="AN15" s="15"/>
      <c r="AO15" s="15">
        <f t="shared" si="3"/>
        <v>182471</v>
      </c>
    </row>
    <row r="16" spans="1:41" s="14" customFormat="1" x14ac:dyDescent="0.35">
      <c r="A16" s="14">
        <v>2027</v>
      </c>
      <c r="C16" s="15">
        <v>25500</v>
      </c>
      <c r="D16" s="15"/>
      <c r="E16" s="15">
        <v>15413</v>
      </c>
      <c r="F16" s="15"/>
      <c r="G16" s="15">
        <v>1800</v>
      </c>
      <c r="H16" s="15"/>
      <c r="I16" s="15">
        <v>1557</v>
      </c>
      <c r="J16" s="15"/>
      <c r="K16" s="15">
        <v>29500</v>
      </c>
      <c r="L16" s="15"/>
      <c r="M16" s="15">
        <v>20045</v>
      </c>
      <c r="N16" s="15"/>
      <c r="O16" s="15">
        <v>26000</v>
      </c>
      <c r="P16" s="15"/>
      <c r="Q16" s="15">
        <v>16880</v>
      </c>
      <c r="R16" s="15"/>
      <c r="S16" s="15">
        <v>3500</v>
      </c>
      <c r="T16" s="15"/>
      <c r="U16" s="15">
        <v>2543</v>
      </c>
      <c r="V16" s="15"/>
      <c r="W16" s="15">
        <v>42500</v>
      </c>
      <c r="X16" s="15"/>
      <c r="Y16" s="15">
        <v>52315</v>
      </c>
      <c r="Z16" s="15"/>
      <c r="AA16" s="15">
        <f t="shared" si="0"/>
        <v>128800</v>
      </c>
      <c r="AB16" s="15"/>
      <c r="AC16" s="15">
        <f t="shared" si="1"/>
        <v>108753</v>
      </c>
      <c r="AD16" s="15"/>
      <c r="AE16" s="15"/>
      <c r="AF16" s="15"/>
      <c r="AG16" s="15"/>
      <c r="AH16" s="15"/>
      <c r="AI16" s="15">
        <v>175000</v>
      </c>
      <c r="AJ16" s="15"/>
      <c r="AK16" s="15">
        <v>63350</v>
      </c>
      <c r="AL16" s="15"/>
      <c r="AM16" s="15">
        <f t="shared" si="2"/>
        <v>303800</v>
      </c>
      <c r="AN16" s="15"/>
      <c r="AO16" s="15">
        <f t="shared" si="3"/>
        <v>172103</v>
      </c>
    </row>
    <row r="17" spans="1:41" x14ac:dyDescent="0.35">
      <c r="A17">
        <v>2028</v>
      </c>
      <c r="C17" s="1">
        <v>26500</v>
      </c>
      <c r="D17" s="1"/>
      <c r="E17" s="1">
        <v>14568</v>
      </c>
      <c r="F17" s="1"/>
      <c r="G17" s="1">
        <v>1800</v>
      </c>
      <c r="H17" s="1"/>
      <c r="I17" s="1">
        <v>1476</v>
      </c>
      <c r="J17" s="1"/>
      <c r="K17" s="1">
        <v>30000</v>
      </c>
      <c r="L17" s="1"/>
      <c r="M17" s="1">
        <v>19450</v>
      </c>
      <c r="N17" s="1"/>
      <c r="O17" s="1">
        <v>26500</v>
      </c>
      <c r="P17" s="1"/>
      <c r="Q17" s="1">
        <v>16355</v>
      </c>
      <c r="R17" s="1"/>
      <c r="S17" s="1">
        <v>3500</v>
      </c>
      <c r="T17" s="1"/>
      <c r="U17" s="1">
        <v>2490</v>
      </c>
      <c r="V17" s="1"/>
      <c r="W17" s="1">
        <v>43500</v>
      </c>
      <c r="X17" s="1"/>
      <c r="Y17" s="1">
        <v>51294</v>
      </c>
      <c r="Z17" s="1"/>
      <c r="AA17" s="1">
        <f t="shared" si="0"/>
        <v>131800</v>
      </c>
      <c r="AB17" s="1"/>
      <c r="AC17" s="1">
        <f t="shared" si="1"/>
        <v>105633</v>
      </c>
      <c r="AD17" s="1"/>
      <c r="AE17" s="1"/>
      <c r="AF17" s="1"/>
      <c r="AG17" s="1"/>
      <c r="AH17" s="1"/>
      <c r="AI17" s="1">
        <v>185000</v>
      </c>
      <c r="AJ17" s="1"/>
      <c r="AK17" s="1">
        <v>55700</v>
      </c>
      <c r="AL17" s="1"/>
      <c r="AM17" s="1">
        <f t="shared" si="2"/>
        <v>316800</v>
      </c>
      <c r="AN17" s="1"/>
      <c r="AO17" s="1">
        <f t="shared" si="3"/>
        <v>161333</v>
      </c>
    </row>
    <row r="18" spans="1:41" x14ac:dyDescent="0.35">
      <c r="A18">
        <v>2029</v>
      </c>
      <c r="C18" s="1">
        <v>27500</v>
      </c>
      <c r="D18" s="1"/>
      <c r="E18" s="1">
        <v>13691</v>
      </c>
      <c r="F18" s="1"/>
      <c r="G18" s="1">
        <v>1900</v>
      </c>
      <c r="H18" s="1"/>
      <c r="I18" s="1">
        <v>1393</v>
      </c>
      <c r="J18" s="1"/>
      <c r="K18" s="1">
        <v>31000</v>
      </c>
      <c r="L18" s="1"/>
      <c r="M18" s="1">
        <v>18840</v>
      </c>
      <c r="N18" s="1"/>
      <c r="O18" s="1">
        <v>27000</v>
      </c>
      <c r="P18" s="1"/>
      <c r="Q18" s="1">
        <v>15820</v>
      </c>
      <c r="R18" s="1"/>
      <c r="S18" s="1">
        <v>4000</v>
      </c>
      <c r="T18" s="1"/>
      <c r="U18" s="1">
        <v>2438</v>
      </c>
      <c r="V18" s="1"/>
      <c r="W18" s="1">
        <v>44500</v>
      </c>
      <c r="X18" s="1"/>
      <c r="Y18" s="1">
        <v>50249</v>
      </c>
      <c r="Z18" s="1"/>
      <c r="AA18" s="1">
        <f t="shared" si="0"/>
        <v>135900</v>
      </c>
      <c r="AB18" s="1"/>
      <c r="AC18" s="1">
        <f t="shared" si="1"/>
        <v>102431</v>
      </c>
      <c r="AD18" s="1"/>
      <c r="AE18" s="1"/>
      <c r="AF18" s="1"/>
      <c r="AG18" s="1"/>
      <c r="AH18" s="1"/>
      <c r="AI18" s="1">
        <v>175000</v>
      </c>
      <c r="AJ18" s="1"/>
      <c r="AK18" s="1">
        <v>48050</v>
      </c>
      <c r="AL18" s="1"/>
      <c r="AM18" s="1">
        <f t="shared" si="2"/>
        <v>310900</v>
      </c>
      <c r="AN18" s="1"/>
      <c r="AO18" s="1">
        <f t="shared" si="3"/>
        <v>150481</v>
      </c>
    </row>
    <row r="19" spans="1:41" x14ac:dyDescent="0.35">
      <c r="A19">
        <v>2030</v>
      </c>
      <c r="C19" s="1">
        <v>28500</v>
      </c>
      <c r="D19" s="1"/>
      <c r="E19" s="1">
        <v>12781</v>
      </c>
      <c r="F19" s="1"/>
      <c r="G19" s="1">
        <v>2000</v>
      </c>
      <c r="H19" s="1"/>
      <c r="I19" s="1">
        <v>1305</v>
      </c>
      <c r="J19" s="1"/>
      <c r="K19" s="1">
        <v>31500</v>
      </c>
      <c r="L19" s="1"/>
      <c r="M19" s="1">
        <v>18215</v>
      </c>
      <c r="N19" s="1"/>
      <c r="O19" s="1">
        <v>27500</v>
      </c>
      <c r="P19" s="1"/>
      <c r="Q19" s="1">
        <v>15275</v>
      </c>
      <c r="R19" s="1"/>
      <c r="S19" s="1">
        <v>4000</v>
      </c>
      <c r="T19" s="1"/>
      <c r="U19" s="1">
        <v>2378</v>
      </c>
      <c r="V19" s="1"/>
      <c r="W19" s="1">
        <v>46000</v>
      </c>
      <c r="X19" s="1"/>
      <c r="Y19" s="1">
        <v>49174</v>
      </c>
      <c r="Z19" s="1"/>
      <c r="AA19" s="1">
        <f t="shared" si="0"/>
        <v>139500</v>
      </c>
      <c r="AB19" s="1"/>
      <c r="AC19" s="1">
        <f t="shared" si="1"/>
        <v>99128</v>
      </c>
      <c r="AD19" s="1"/>
      <c r="AE19" s="1"/>
      <c r="AF19" s="1"/>
      <c r="AG19" s="1"/>
      <c r="AH19" s="1"/>
      <c r="AI19" s="1">
        <v>185000</v>
      </c>
      <c r="AJ19" s="1"/>
      <c r="AK19" s="1">
        <v>42250</v>
      </c>
      <c r="AL19" s="1"/>
      <c r="AM19" s="1">
        <f t="shared" si="2"/>
        <v>324500</v>
      </c>
      <c r="AN19" s="1"/>
      <c r="AO19" s="1">
        <f t="shared" si="3"/>
        <v>141378</v>
      </c>
    </row>
    <row r="20" spans="1:41" x14ac:dyDescent="0.35">
      <c r="A20">
        <v>2031</v>
      </c>
      <c r="C20" s="1">
        <v>29000</v>
      </c>
      <c r="D20" s="1"/>
      <c r="E20" s="1">
        <v>11846</v>
      </c>
      <c r="F20" s="1"/>
      <c r="G20" s="1">
        <v>2100</v>
      </c>
      <c r="H20" s="1"/>
      <c r="I20" s="1">
        <v>1213</v>
      </c>
      <c r="J20" s="1"/>
      <c r="K20" s="1">
        <v>32500</v>
      </c>
      <c r="L20" s="1"/>
      <c r="M20" s="1">
        <v>17575</v>
      </c>
      <c r="N20" s="1"/>
      <c r="O20" s="1">
        <v>28500</v>
      </c>
      <c r="P20" s="1"/>
      <c r="Q20" s="1">
        <v>14715</v>
      </c>
      <c r="R20" s="1"/>
      <c r="S20" s="1">
        <v>4000</v>
      </c>
      <c r="T20" s="1"/>
      <c r="U20" s="1">
        <v>2318</v>
      </c>
      <c r="V20" s="1"/>
      <c r="W20" s="1">
        <v>47000</v>
      </c>
      <c r="X20" s="1"/>
      <c r="Y20" s="1">
        <v>48070</v>
      </c>
      <c r="Z20" s="1"/>
      <c r="AA20" s="1">
        <f t="shared" si="0"/>
        <v>143100</v>
      </c>
      <c r="AB20" s="1"/>
      <c r="AC20" s="1">
        <f t="shared" si="1"/>
        <v>95737</v>
      </c>
      <c r="AD20" s="1"/>
      <c r="AE20" s="1"/>
      <c r="AF20" s="1"/>
      <c r="AG20" s="1"/>
      <c r="AH20" s="1"/>
      <c r="AI20" s="1">
        <v>190000</v>
      </c>
      <c r="AJ20" s="1"/>
      <c r="AK20" s="1">
        <v>38031</v>
      </c>
      <c r="AL20" s="1"/>
      <c r="AM20" s="1">
        <f t="shared" si="2"/>
        <v>333100</v>
      </c>
      <c r="AN20" s="1"/>
      <c r="AO20" s="1">
        <f t="shared" si="3"/>
        <v>133768</v>
      </c>
    </row>
    <row r="21" spans="1:41" x14ac:dyDescent="0.35">
      <c r="A21">
        <v>2032</v>
      </c>
      <c r="C21" s="1">
        <v>30500</v>
      </c>
      <c r="D21" s="1"/>
      <c r="E21" s="1">
        <v>10879</v>
      </c>
      <c r="F21" s="1"/>
      <c r="G21" s="1">
        <v>2100</v>
      </c>
      <c r="H21" s="1"/>
      <c r="I21" s="1">
        <v>1118</v>
      </c>
      <c r="J21" s="1"/>
      <c r="K21" s="1">
        <v>33500</v>
      </c>
      <c r="L21" s="1"/>
      <c r="M21" s="1">
        <v>16915</v>
      </c>
      <c r="N21" s="1"/>
      <c r="O21" s="1">
        <v>29000</v>
      </c>
      <c r="P21" s="1"/>
      <c r="Q21" s="1">
        <v>14140</v>
      </c>
      <c r="R21" s="1"/>
      <c r="S21" s="1">
        <v>4000</v>
      </c>
      <c r="T21" s="1"/>
      <c r="U21" s="1">
        <v>2258</v>
      </c>
      <c r="V21" s="1"/>
      <c r="W21" s="1">
        <v>48500</v>
      </c>
      <c r="X21" s="1"/>
      <c r="Y21" s="1">
        <v>46936</v>
      </c>
      <c r="Z21" s="1"/>
      <c r="AA21" s="1">
        <f t="shared" si="0"/>
        <v>147600</v>
      </c>
      <c r="AB21" s="1"/>
      <c r="AC21" s="1">
        <f t="shared" si="1"/>
        <v>92246</v>
      </c>
      <c r="AD21" s="1"/>
      <c r="AE21" s="1"/>
      <c r="AF21" s="1"/>
      <c r="AG21" s="1"/>
      <c r="AH21" s="1"/>
      <c r="AI21" s="1">
        <v>170000</v>
      </c>
      <c r="AJ21" s="1"/>
      <c r="AK21" s="1">
        <v>33981</v>
      </c>
      <c r="AL21" s="1"/>
      <c r="AM21" s="1">
        <f t="shared" si="2"/>
        <v>317600</v>
      </c>
      <c r="AN21" s="1"/>
      <c r="AO21" s="1">
        <f t="shared" si="3"/>
        <v>126227</v>
      </c>
    </row>
    <row r="22" spans="1:41" x14ac:dyDescent="0.35">
      <c r="A22">
        <v>2033</v>
      </c>
      <c r="C22" s="1">
        <v>31000</v>
      </c>
      <c r="D22" s="1"/>
      <c r="E22" s="1">
        <v>9800</v>
      </c>
      <c r="F22" s="1"/>
      <c r="G22" s="1">
        <v>2300</v>
      </c>
      <c r="H22" s="1"/>
      <c r="I22" s="1">
        <v>1019</v>
      </c>
      <c r="J22" s="1"/>
      <c r="K22" s="1">
        <v>34000</v>
      </c>
      <c r="L22" s="1"/>
      <c r="M22" s="1">
        <v>16240</v>
      </c>
      <c r="N22" s="1"/>
      <c r="O22" s="1">
        <v>29500</v>
      </c>
      <c r="P22" s="1"/>
      <c r="Q22" s="1">
        <v>13555</v>
      </c>
      <c r="R22" s="1"/>
      <c r="S22" s="1">
        <v>4500</v>
      </c>
      <c r="T22" s="1"/>
      <c r="U22" s="1">
        <v>2198</v>
      </c>
      <c r="V22" s="1"/>
      <c r="W22" s="1">
        <v>50000</v>
      </c>
      <c r="X22" s="1"/>
      <c r="Y22" s="1">
        <v>45766</v>
      </c>
      <c r="Z22" s="1"/>
      <c r="AA22" s="1">
        <f t="shared" si="0"/>
        <v>151300</v>
      </c>
      <c r="AB22" s="1"/>
      <c r="AC22" s="1">
        <f t="shared" si="1"/>
        <v>88578</v>
      </c>
      <c r="AD22" s="1"/>
      <c r="AE22" s="1"/>
      <c r="AF22" s="1"/>
      <c r="AG22" s="1"/>
      <c r="AH22" s="1"/>
      <c r="AI22" s="1">
        <v>175000</v>
      </c>
      <c r="AJ22" s="1"/>
      <c r="AK22" s="1">
        <v>30100</v>
      </c>
      <c r="AL22" s="1"/>
      <c r="AM22" s="1">
        <f t="shared" si="2"/>
        <v>326300</v>
      </c>
      <c r="AN22" s="1"/>
      <c r="AO22" s="1">
        <f t="shared" si="3"/>
        <v>118678</v>
      </c>
    </row>
    <row r="23" spans="1:41" x14ac:dyDescent="0.35">
      <c r="A23">
        <v>2034</v>
      </c>
      <c r="C23" s="1">
        <v>32500</v>
      </c>
      <c r="D23" s="1"/>
      <c r="E23" s="1">
        <v>8848</v>
      </c>
      <c r="F23" s="1"/>
      <c r="G23" s="1">
        <v>2300</v>
      </c>
      <c r="H23" s="1"/>
      <c r="I23" s="1">
        <v>916</v>
      </c>
      <c r="J23" s="1"/>
      <c r="K23" s="1">
        <v>35000</v>
      </c>
      <c r="L23" s="1"/>
      <c r="M23" s="1">
        <v>15550</v>
      </c>
      <c r="N23" s="1"/>
      <c r="O23" s="1">
        <v>30500</v>
      </c>
      <c r="P23" s="1"/>
      <c r="Q23" s="1">
        <v>12955</v>
      </c>
      <c r="R23" s="1"/>
      <c r="S23" s="1">
        <v>4500</v>
      </c>
      <c r="T23" s="1"/>
      <c r="U23" s="1">
        <v>2130</v>
      </c>
      <c r="V23" s="1"/>
      <c r="W23" s="1">
        <v>51000</v>
      </c>
      <c r="X23" s="1"/>
      <c r="Y23" s="1">
        <v>44567</v>
      </c>
      <c r="Z23" s="1"/>
      <c r="AA23" s="1">
        <f t="shared" si="0"/>
        <v>155800</v>
      </c>
      <c r="AB23" s="1"/>
      <c r="AC23" s="1">
        <f t="shared" si="1"/>
        <v>84966</v>
      </c>
      <c r="AD23" s="1"/>
      <c r="AE23" s="1"/>
      <c r="AF23" s="1"/>
      <c r="AG23" s="1"/>
      <c r="AH23" s="1"/>
      <c r="AI23" s="1">
        <v>180000</v>
      </c>
      <c r="AJ23" s="1"/>
      <c r="AK23" s="1">
        <v>26106</v>
      </c>
      <c r="AL23" s="1"/>
      <c r="AM23" s="1">
        <f t="shared" si="2"/>
        <v>335800</v>
      </c>
      <c r="AN23" s="1"/>
      <c r="AO23" s="1">
        <f t="shared" si="3"/>
        <v>111072</v>
      </c>
    </row>
    <row r="24" spans="1:41" x14ac:dyDescent="0.35">
      <c r="A24">
        <v>2035</v>
      </c>
      <c r="C24" s="1">
        <v>33000</v>
      </c>
      <c r="D24" s="1"/>
      <c r="E24" s="1">
        <v>7784</v>
      </c>
      <c r="F24" s="1"/>
      <c r="G24" s="1">
        <v>2400</v>
      </c>
      <c r="H24" s="1"/>
      <c r="I24" s="1">
        <v>810</v>
      </c>
      <c r="J24" s="1"/>
      <c r="K24" s="1">
        <v>36000</v>
      </c>
      <c r="L24" s="1"/>
      <c r="M24" s="1">
        <v>14840</v>
      </c>
      <c r="N24" s="1"/>
      <c r="O24" s="1">
        <v>31000</v>
      </c>
      <c r="P24" s="1"/>
      <c r="Q24" s="1">
        <v>12340</v>
      </c>
      <c r="R24" s="1"/>
      <c r="S24" s="1">
        <v>4500</v>
      </c>
      <c r="T24" s="1"/>
      <c r="U24" s="1">
        <v>2063</v>
      </c>
      <c r="V24" s="1"/>
      <c r="W24" s="1">
        <v>52500</v>
      </c>
      <c r="X24" s="1"/>
      <c r="Y24" s="1">
        <v>43338</v>
      </c>
      <c r="Z24" s="1"/>
      <c r="AA24" s="1">
        <f t="shared" si="0"/>
        <v>159400</v>
      </c>
      <c r="AB24" s="1"/>
      <c r="AC24" s="1">
        <f t="shared" si="1"/>
        <v>81175</v>
      </c>
      <c r="AD24" s="1"/>
      <c r="AE24" s="1"/>
      <c r="AF24" s="1"/>
      <c r="AG24" s="1"/>
      <c r="AH24" s="1"/>
      <c r="AI24" s="1">
        <v>145000</v>
      </c>
      <c r="AJ24" s="1"/>
      <c r="AK24" s="1">
        <v>22450</v>
      </c>
      <c r="AL24" s="1"/>
      <c r="AM24" s="1">
        <f t="shared" si="2"/>
        <v>304400</v>
      </c>
      <c r="AN24" s="1"/>
      <c r="AO24" s="1">
        <f t="shared" si="3"/>
        <v>103625</v>
      </c>
    </row>
    <row r="25" spans="1:41" x14ac:dyDescent="0.35">
      <c r="A25">
        <v>2036</v>
      </c>
      <c r="C25" s="1">
        <v>34500</v>
      </c>
      <c r="D25" s="1"/>
      <c r="E25" s="1">
        <v>6687</v>
      </c>
      <c r="F25" s="1"/>
      <c r="G25" s="1">
        <v>2500</v>
      </c>
      <c r="H25" s="1"/>
      <c r="I25" s="1">
        <v>700</v>
      </c>
      <c r="J25" s="1"/>
      <c r="K25" s="1">
        <v>37000</v>
      </c>
      <c r="L25" s="1"/>
      <c r="M25" s="1">
        <v>14110</v>
      </c>
      <c r="N25" s="1"/>
      <c r="O25" s="1">
        <v>31500</v>
      </c>
      <c r="P25" s="1"/>
      <c r="Q25" s="1">
        <v>11715</v>
      </c>
      <c r="R25" s="1"/>
      <c r="S25" s="1">
        <v>5000</v>
      </c>
      <c r="T25" s="1"/>
      <c r="U25" s="1">
        <v>1995</v>
      </c>
      <c r="V25" s="1"/>
      <c r="W25" s="1">
        <v>54000</v>
      </c>
      <c r="X25" s="1"/>
      <c r="Y25" s="1">
        <v>42073</v>
      </c>
      <c r="Z25" s="1"/>
      <c r="AA25" s="1">
        <f t="shared" si="0"/>
        <v>164500</v>
      </c>
      <c r="AB25" s="1"/>
      <c r="AC25" s="1">
        <f t="shared" si="1"/>
        <v>77280</v>
      </c>
      <c r="AD25" s="1"/>
      <c r="AE25" s="1"/>
      <c r="AF25" s="1"/>
      <c r="AG25" s="1"/>
      <c r="AH25" s="1"/>
      <c r="AI25" s="1">
        <v>120000</v>
      </c>
      <c r="AJ25" s="1"/>
      <c r="AK25" s="1">
        <v>19469</v>
      </c>
      <c r="AL25" s="1"/>
      <c r="AM25" s="1">
        <f t="shared" si="2"/>
        <v>284500</v>
      </c>
      <c r="AN25" s="1"/>
      <c r="AO25" s="1">
        <f t="shared" si="3"/>
        <v>96749</v>
      </c>
    </row>
    <row r="26" spans="1:41" x14ac:dyDescent="0.35">
      <c r="A26">
        <v>2037</v>
      </c>
      <c r="C26" s="1">
        <v>35500</v>
      </c>
      <c r="D26" s="1"/>
      <c r="E26" s="1">
        <v>5549</v>
      </c>
      <c r="F26" s="1"/>
      <c r="G26" s="1">
        <v>2600</v>
      </c>
      <c r="H26" s="1"/>
      <c r="I26" s="1">
        <v>585</v>
      </c>
      <c r="J26" s="1"/>
      <c r="K26" s="1">
        <v>38000</v>
      </c>
      <c r="L26" s="1"/>
      <c r="M26" s="1">
        <v>13360</v>
      </c>
      <c r="N26" s="1"/>
      <c r="O26" s="1">
        <v>32500</v>
      </c>
      <c r="P26" s="1"/>
      <c r="Q26" s="1">
        <v>11075</v>
      </c>
      <c r="R26" s="1"/>
      <c r="S26" s="1">
        <v>5000</v>
      </c>
      <c r="T26" s="1"/>
      <c r="U26" s="1">
        <v>1920</v>
      </c>
      <c r="V26" s="1"/>
      <c r="W26" s="1">
        <v>55000</v>
      </c>
      <c r="X26" s="1"/>
      <c r="Y26" s="1">
        <v>40779</v>
      </c>
      <c r="Z26" s="1"/>
      <c r="AA26" s="1">
        <f t="shared" si="0"/>
        <v>168600</v>
      </c>
      <c r="AB26" s="1"/>
      <c r="AC26" s="1">
        <f t="shared" si="1"/>
        <v>73268</v>
      </c>
      <c r="AD26" s="1"/>
      <c r="AE26" s="1"/>
      <c r="AF26" s="1"/>
      <c r="AG26" s="1"/>
      <c r="AH26" s="1"/>
      <c r="AI26" s="1">
        <v>120000</v>
      </c>
      <c r="AJ26" s="1"/>
      <c r="AK26" s="1">
        <v>16769</v>
      </c>
      <c r="AL26" s="1"/>
      <c r="AM26" s="1">
        <f t="shared" si="2"/>
        <v>288600</v>
      </c>
      <c r="AN26" s="1"/>
      <c r="AO26" s="1">
        <f t="shared" si="3"/>
        <v>90037</v>
      </c>
    </row>
    <row r="27" spans="1:41" x14ac:dyDescent="0.35">
      <c r="A27">
        <v>2038</v>
      </c>
      <c r="C27" s="1">
        <v>36500</v>
      </c>
      <c r="D27" s="1"/>
      <c r="E27" s="1">
        <v>4379</v>
      </c>
      <c r="F27" s="1"/>
      <c r="G27" s="1">
        <v>2700</v>
      </c>
      <c r="H27" s="1"/>
      <c r="I27" s="1">
        <v>466</v>
      </c>
      <c r="J27" s="1"/>
      <c r="K27" s="1">
        <v>39000</v>
      </c>
      <c r="L27" s="1"/>
      <c r="M27" s="1">
        <v>12590</v>
      </c>
      <c r="N27" s="1"/>
      <c r="O27" s="1">
        <v>33000</v>
      </c>
      <c r="P27" s="1"/>
      <c r="Q27" s="1">
        <v>10420</v>
      </c>
      <c r="R27" s="1"/>
      <c r="S27" s="1">
        <v>5000</v>
      </c>
      <c r="T27" s="1"/>
      <c r="U27" s="1">
        <v>1845</v>
      </c>
      <c r="V27" s="1"/>
      <c r="W27" s="1">
        <v>57000</v>
      </c>
      <c r="X27" s="1"/>
      <c r="Y27" s="1">
        <v>39449</v>
      </c>
      <c r="Z27" s="1"/>
      <c r="AA27" s="1">
        <f t="shared" si="0"/>
        <v>173200</v>
      </c>
      <c r="AB27" s="1"/>
      <c r="AC27" s="1">
        <f t="shared" si="1"/>
        <v>69149</v>
      </c>
      <c r="AD27" s="1"/>
      <c r="AE27" s="1"/>
      <c r="AF27" s="1"/>
      <c r="AG27" s="1"/>
      <c r="AH27" s="1"/>
      <c r="AI27" s="1">
        <v>125000</v>
      </c>
      <c r="AJ27" s="1"/>
      <c r="AK27" s="1">
        <v>14013</v>
      </c>
      <c r="AL27" s="1"/>
      <c r="AM27" s="1">
        <f t="shared" si="2"/>
        <v>298200</v>
      </c>
      <c r="AN27" s="1"/>
      <c r="AO27" s="1">
        <f t="shared" si="3"/>
        <v>83162</v>
      </c>
    </row>
    <row r="28" spans="1:41" x14ac:dyDescent="0.35">
      <c r="A28">
        <v>2039</v>
      </c>
      <c r="C28" s="1">
        <v>38000</v>
      </c>
      <c r="D28" s="1"/>
      <c r="E28" s="1">
        <v>3169</v>
      </c>
      <c r="F28" s="1"/>
      <c r="G28" s="1">
        <v>2800</v>
      </c>
      <c r="H28" s="1"/>
      <c r="I28" s="1">
        <v>342</v>
      </c>
      <c r="J28" s="1"/>
      <c r="K28" s="1">
        <v>40000</v>
      </c>
      <c r="L28" s="1"/>
      <c r="M28" s="1">
        <v>11800</v>
      </c>
      <c r="N28" s="1"/>
      <c r="O28" s="1">
        <v>34000</v>
      </c>
      <c r="P28" s="1"/>
      <c r="Q28" s="1">
        <v>9750</v>
      </c>
      <c r="R28" s="1"/>
      <c r="S28" s="1">
        <v>5500</v>
      </c>
      <c r="T28" s="1"/>
      <c r="U28" s="1">
        <v>1770</v>
      </c>
      <c r="V28" s="1"/>
      <c r="W28" s="1">
        <v>58500</v>
      </c>
      <c r="X28" s="1"/>
      <c r="Y28" s="1">
        <v>38077</v>
      </c>
      <c r="Z28" s="1"/>
      <c r="AA28" s="1">
        <f t="shared" si="0"/>
        <v>178800</v>
      </c>
      <c r="AB28" s="1"/>
      <c r="AC28" s="1">
        <f t="shared" si="1"/>
        <v>64908</v>
      </c>
      <c r="AD28" s="1"/>
      <c r="AE28" s="1"/>
      <c r="AF28" s="1"/>
      <c r="AG28" s="1"/>
      <c r="AH28" s="1"/>
      <c r="AI28" s="1">
        <v>130000</v>
      </c>
      <c r="AJ28" s="1"/>
      <c r="AK28" s="1">
        <v>11063</v>
      </c>
      <c r="AL28" s="1"/>
      <c r="AM28" s="1">
        <f t="shared" si="2"/>
        <v>308800</v>
      </c>
      <c r="AN28" s="1"/>
      <c r="AO28" s="1">
        <f t="shared" si="3"/>
        <v>75971</v>
      </c>
    </row>
    <row r="29" spans="1:41" x14ac:dyDescent="0.35">
      <c r="A29">
        <v>2040</v>
      </c>
      <c r="C29" s="1">
        <v>39000</v>
      </c>
      <c r="D29" s="1"/>
      <c r="E29" s="1">
        <v>1918</v>
      </c>
      <c r="F29" s="1"/>
      <c r="G29" s="1">
        <v>3000</v>
      </c>
      <c r="H29" s="1"/>
      <c r="I29" s="1">
        <v>211</v>
      </c>
      <c r="J29" s="1"/>
      <c r="K29" s="1">
        <v>41000</v>
      </c>
      <c r="L29" s="1"/>
      <c r="M29" s="1">
        <v>10990</v>
      </c>
      <c r="N29" s="1"/>
      <c r="O29" s="1">
        <v>34500</v>
      </c>
      <c r="P29" s="1"/>
      <c r="Q29" s="1">
        <v>9065</v>
      </c>
      <c r="R29" s="1"/>
      <c r="S29" s="1">
        <v>5500</v>
      </c>
      <c r="T29" s="1"/>
      <c r="U29" s="1">
        <v>1688</v>
      </c>
      <c r="V29" s="1"/>
      <c r="W29" s="1">
        <v>60000</v>
      </c>
      <c r="X29" s="1"/>
      <c r="Y29" s="1">
        <v>36670</v>
      </c>
      <c r="Z29" s="1"/>
      <c r="AA29" s="1">
        <f t="shared" si="0"/>
        <v>183000</v>
      </c>
      <c r="AB29" s="1"/>
      <c r="AC29" s="1">
        <f t="shared" si="1"/>
        <v>60542</v>
      </c>
      <c r="AD29" s="1"/>
      <c r="AE29" s="1"/>
      <c r="AF29" s="1"/>
      <c r="AG29" s="1"/>
      <c r="AH29" s="1"/>
      <c r="AI29" s="1">
        <v>130000</v>
      </c>
      <c r="AJ29" s="1"/>
      <c r="AK29" s="1">
        <v>7975</v>
      </c>
      <c r="AL29" s="1"/>
      <c r="AM29" s="1">
        <f t="shared" si="2"/>
        <v>313000</v>
      </c>
      <c r="AN29" s="1"/>
      <c r="AO29" s="1">
        <f t="shared" si="3"/>
        <v>68517</v>
      </c>
    </row>
    <row r="30" spans="1:41" x14ac:dyDescent="0.35">
      <c r="A30">
        <v>2041</v>
      </c>
      <c r="C30" s="1">
        <v>39500</v>
      </c>
      <c r="D30" s="1"/>
      <c r="E30" s="1">
        <v>642</v>
      </c>
      <c r="F30" s="1"/>
      <c r="G30" s="1">
        <v>3200</v>
      </c>
      <c r="H30" s="1"/>
      <c r="I30" s="1">
        <v>72</v>
      </c>
      <c r="J30" s="1"/>
      <c r="K30" s="1">
        <v>42000</v>
      </c>
      <c r="L30" s="1"/>
      <c r="M30" s="1">
        <v>10160</v>
      </c>
      <c r="N30" s="1"/>
      <c r="O30" s="1">
        <v>35500</v>
      </c>
      <c r="P30" s="1"/>
      <c r="Q30" s="1">
        <v>8365</v>
      </c>
      <c r="R30" s="1"/>
      <c r="S30" s="1">
        <v>5500</v>
      </c>
      <c r="T30" s="1"/>
      <c r="U30" s="1">
        <v>1605</v>
      </c>
      <c r="V30" s="1"/>
      <c r="W30" s="1">
        <v>62000</v>
      </c>
      <c r="X30" s="1"/>
      <c r="Y30" s="1">
        <v>35221</v>
      </c>
      <c r="Z30" s="1"/>
      <c r="AA30" s="1">
        <f t="shared" si="0"/>
        <v>187700</v>
      </c>
      <c r="AB30" s="1"/>
      <c r="AC30" s="1">
        <f t="shared" si="1"/>
        <v>56065</v>
      </c>
      <c r="AD30" s="1"/>
      <c r="AE30" s="1"/>
      <c r="AF30" s="1"/>
      <c r="AG30" s="1"/>
      <c r="AH30" s="1"/>
      <c r="AI30" s="1">
        <v>60000</v>
      </c>
      <c r="AJ30" s="1"/>
      <c r="AK30" s="1">
        <v>5644</v>
      </c>
      <c r="AL30" s="1"/>
      <c r="AM30" s="1">
        <f t="shared" si="2"/>
        <v>247700</v>
      </c>
      <c r="AN30" s="1"/>
      <c r="AO30" s="1">
        <f t="shared" si="3"/>
        <v>61709</v>
      </c>
    </row>
    <row r="31" spans="1:41" x14ac:dyDescent="0.35">
      <c r="A31">
        <v>2042</v>
      </c>
      <c r="C31" s="1"/>
      <c r="D31" s="1"/>
      <c r="E31" s="1"/>
      <c r="F31" s="1"/>
      <c r="G31" s="1"/>
      <c r="H31" s="1"/>
      <c r="I31" s="1"/>
      <c r="J31" s="1"/>
      <c r="K31" s="1">
        <v>43000</v>
      </c>
      <c r="L31" s="1"/>
      <c r="M31" s="1">
        <v>9310</v>
      </c>
      <c r="N31" s="1"/>
      <c r="O31" s="1">
        <v>36000</v>
      </c>
      <c r="P31" s="1"/>
      <c r="Q31" s="1">
        <v>7650</v>
      </c>
      <c r="R31" s="1"/>
      <c r="S31" s="1">
        <v>6000</v>
      </c>
      <c r="T31" s="1"/>
      <c r="U31" s="1">
        <v>1523</v>
      </c>
      <c r="V31" s="1"/>
      <c r="W31" s="1">
        <v>63500</v>
      </c>
      <c r="X31" s="1"/>
      <c r="Y31" s="1">
        <v>33731</v>
      </c>
      <c r="Z31" s="1"/>
      <c r="AA31" s="1">
        <f t="shared" si="0"/>
        <v>148500</v>
      </c>
      <c r="AB31" s="1"/>
      <c r="AC31" s="1">
        <f t="shared" si="1"/>
        <v>52214</v>
      </c>
      <c r="AD31" s="1"/>
      <c r="AE31" s="1"/>
      <c r="AF31" s="1"/>
      <c r="AG31" s="1"/>
      <c r="AH31" s="1"/>
      <c r="AI31" s="1">
        <v>60000</v>
      </c>
      <c r="AJ31" s="1"/>
      <c r="AK31" s="1">
        <v>4069</v>
      </c>
      <c r="AL31" s="1"/>
      <c r="AM31" s="1">
        <f t="shared" si="2"/>
        <v>208500</v>
      </c>
      <c r="AN31" s="1"/>
      <c r="AO31" s="1">
        <f t="shared" si="3"/>
        <v>56283</v>
      </c>
    </row>
    <row r="32" spans="1:41" x14ac:dyDescent="0.35">
      <c r="A32">
        <v>2043</v>
      </c>
      <c r="C32" s="1"/>
      <c r="D32" s="1"/>
      <c r="E32" s="1"/>
      <c r="F32" s="1"/>
      <c r="G32" s="1"/>
      <c r="H32" s="1"/>
      <c r="I32" s="1"/>
      <c r="J32" s="1"/>
      <c r="K32" s="1">
        <v>44500</v>
      </c>
      <c r="L32" s="1"/>
      <c r="M32" s="1">
        <v>8435</v>
      </c>
      <c r="N32" s="1"/>
      <c r="O32" s="1">
        <v>37000</v>
      </c>
      <c r="P32" s="1"/>
      <c r="Q32" s="1">
        <v>6920</v>
      </c>
      <c r="R32" s="1"/>
      <c r="S32" s="1">
        <v>6000</v>
      </c>
      <c r="T32" s="1"/>
      <c r="U32" s="1">
        <v>1433</v>
      </c>
      <c r="V32" s="1"/>
      <c r="W32" s="1">
        <v>65500</v>
      </c>
      <c r="X32" s="1"/>
      <c r="Y32" s="1">
        <v>32199</v>
      </c>
      <c r="Z32" s="1"/>
      <c r="AA32" s="1">
        <f t="shared" si="0"/>
        <v>153000</v>
      </c>
      <c r="AB32" s="1"/>
      <c r="AC32" s="1">
        <f t="shared" si="1"/>
        <v>48987</v>
      </c>
      <c r="AD32" s="1"/>
      <c r="AE32" s="1"/>
      <c r="AF32" s="1"/>
      <c r="AG32" s="1"/>
      <c r="AH32" s="1"/>
      <c r="AI32" s="1">
        <v>60000</v>
      </c>
      <c r="AJ32" s="1"/>
      <c r="AK32" s="1">
        <v>2494</v>
      </c>
      <c r="AL32" s="1"/>
      <c r="AM32" s="1">
        <f t="shared" si="2"/>
        <v>213000</v>
      </c>
      <c r="AN32" s="1"/>
      <c r="AO32" s="1">
        <f t="shared" si="3"/>
        <v>51481</v>
      </c>
    </row>
    <row r="33" spans="1:41" x14ac:dyDescent="0.35">
      <c r="A33">
        <v>2044</v>
      </c>
      <c r="C33" s="1"/>
      <c r="D33" s="1"/>
      <c r="E33" s="1"/>
      <c r="F33" s="1"/>
      <c r="G33" s="1"/>
      <c r="H33" s="1"/>
      <c r="I33" s="1"/>
      <c r="J33" s="1"/>
      <c r="K33" s="1">
        <v>45500</v>
      </c>
      <c r="L33" s="1"/>
      <c r="M33" s="1">
        <v>7535</v>
      </c>
      <c r="N33" s="1"/>
      <c r="O33" s="1">
        <v>38000</v>
      </c>
      <c r="P33" s="1"/>
      <c r="Q33" s="1">
        <v>6170</v>
      </c>
      <c r="R33" s="1"/>
      <c r="S33" s="1">
        <v>6000</v>
      </c>
      <c r="T33" s="1"/>
      <c r="U33" s="1">
        <v>1343</v>
      </c>
      <c r="V33" s="1"/>
      <c r="W33" s="1">
        <v>67000</v>
      </c>
      <c r="X33" s="1"/>
      <c r="Y33" s="1">
        <v>30626</v>
      </c>
      <c r="Z33" s="1"/>
      <c r="AA33" s="1">
        <f t="shared" si="0"/>
        <v>156500</v>
      </c>
      <c r="AB33" s="1"/>
      <c r="AC33" s="1">
        <f t="shared" si="1"/>
        <v>45674</v>
      </c>
      <c r="AD33" s="1"/>
      <c r="AE33" s="1"/>
      <c r="AF33" s="1"/>
      <c r="AG33" s="1"/>
      <c r="AH33" s="1"/>
      <c r="AI33" s="1">
        <v>65000</v>
      </c>
      <c r="AJ33" s="1"/>
      <c r="AK33" s="1">
        <v>853</v>
      </c>
      <c r="AL33" s="1"/>
      <c r="AM33" s="1">
        <f t="shared" si="2"/>
        <v>221500</v>
      </c>
      <c r="AN33" s="1"/>
      <c r="AO33" s="1">
        <f t="shared" si="3"/>
        <v>46527</v>
      </c>
    </row>
    <row r="34" spans="1:41" x14ac:dyDescent="0.35">
      <c r="A34">
        <v>2045</v>
      </c>
      <c r="C34" s="1"/>
      <c r="D34" s="1"/>
      <c r="E34" s="1"/>
      <c r="F34" s="1"/>
      <c r="G34" s="1"/>
      <c r="H34" s="1"/>
      <c r="I34" s="1"/>
      <c r="J34" s="1"/>
      <c r="K34" s="1">
        <v>46500</v>
      </c>
      <c r="L34" s="1"/>
      <c r="M34" s="1">
        <v>6615</v>
      </c>
      <c r="N34" s="1"/>
      <c r="O34" s="1">
        <v>38500</v>
      </c>
      <c r="P34" s="1"/>
      <c r="Q34" s="1">
        <v>5405</v>
      </c>
      <c r="R34" s="1"/>
      <c r="S34" s="1">
        <v>6500</v>
      </c>
      <c r="T34" s="1"/>
      <c r="U34" s="1">
        <v>1253</v>
      </c>
      <c r="V34" s="1"/>
      <c r="W34" s="1">
        <v>69000</v>
      </c>
      <c r="X34" s="1"/>
      <c r="Y34" s="1">
        <v>29011</v>
      </c>
      <c r="Z34" s="1"/>
      <c r="AA34" s="1">
        <f t="shared" si="0"/>
        <v>160500</v>
      </c>
      <c r="AB34" s="1"/>
      <c r="AC34" s="1">
        <f t="shared" si="1"/>
        <v>42284</v>
      </c>
      <c r="AD34" s="1"/>
      <c r="AE34" s="1"/>
      <c r="AF34" s="1"/>
      <c r="AG34" s="1"/>
      <c r="AH34" s="1"/>
      <c r="AI34" s="1"/>
      <c r="AJ34" s="1"/>
      <c r="AK34" s="1"/>
      <c r="AL34" s="1"/>
      <c r="AM34" s="1">
        <f t="shared" si="2"/>
        <v>160500</v>
      </c>
      <c r="AN34" s="1"/>
      <c r="AO34" s="1">
        <f t="shared" si="3"/>
        <v>42284</v>
      </c>
    </row>
    <row r="35" spans="1:41" x14ac:dyDescent="0.35">
      <c r="A35">
        <v>2046</v>
      </c>
      <c r="C35" s="1"/>
      <c r="D35" s="1"/>
      <c r="E35" s="1"/>
      <c r="F35" s="1"/>
      <c r="G35" s="1"/>
      <c r="H35" s="1"/>
      <c r="I35" s="1"/>
      <c r="J35" s="1"/>
      <c r="K35" s="1">
        <v>48000</v>
      </c>
      <c r="L35" s="1"/>
      <c r="M35" s="1">
        <v>5670</v>
      </c>
      <c r="N35" s="1"/>
      <c r="O35" s="1">
        <v>39500</v>
      </c>
      <c r="P35" s="1"/>
      <c r="Q35" s="1">
        <v>4625</v>
      </c>
      <c r="R35" s="1"/>
      <c r="S35" s="1">
        <v>6500</v>
      </c>
      <c r="T35" s="1"/>
      <c r="U35" s="1">
        <v>1155</v>
      </c>
      <c r="V35" s="1"/>
      <c r="W35" s="1">
        <v>71000</v>
      </c>
      <c r="X35" s="1"/>
      <c r="Y35" s="1">
        <v>27348</v>
      </c>
      <c r="Z35" s="1"/>
      <c r="AA35" s="1">
        <f t="shared" si="0"/>
        <v>165000</v>
      </c>
      <c r="AB35" s="1"/>
      <c r="AC35" s="1">
        <f t="shared" si="1"/>
        <v>38798</v>
      </c>
      <c r="AD35" s="1"/>
      <c r="AE35" s="1"/>
      <c r="AF35" s="1"/>
      <c r="AG35" s="1"/>
      <c r="AH35" s="1"/>
      <c r="AI35" s="1"/>
      <c r="AJ35" s="1"/>
      <c r="AK35" s="1"/>
      <c r="AL35" s="1"/>
      <c r="AM35" s="1">
        <f t="shared" si="2"/>
        <v>165000</v>
      </c>
      <c r="AN35" s="1"/>
      <c r="AO35" s="1">
        <f t="shared" si="3"/>
        <v>38798</v>
      </c>
    </row>
    <row r="36" spans="1:41" x14ac:dyDescent="0.35">
      <c r="A36">
        <v>2047</v>
      </c>
      <c r="C36" s="1"/>
      <c r="D36" s="1"/>
      <c r="E36" s="1"/>
      <c r="F36" s="1"/>
      <c r="G36" s="1"/>
      <c r="H36" s="1"/>
      <c r="I36" s="1"/>
      <c r="J36" s="1"/>
      <c r="K36" s="1">
        <v>49000</v>
      </c>
      <c r="L36" s="1"/>
      <c r="M36" s="1">
        <v>4700</v>
      </c>
      <c r="N36" s="1"/>
      <c r="O36" s="1">
        <v>40500</v>
      </c>
      <c r="P36" s="1"/>
      <c r="Q36" s="1">
        <v>3825</v>
      </c>
      <c r="R36" s="1"/>
      <c r="S36" s="1">
        <v>7000</v>
      </c>
      <c r="T36" s="1"/>
      <c r="U36" s="1">
        <v>1058</v>
      </c>
      <c r="V36" s="1"/>
      <c r="W36" s="1">
        <v>73000</v>
      </c>
      <c r="X36" s="1"/>
      <c r="Y36" s="1">
        <v>25638</v>
      </c>
      <c r="Z36" s="1"/>
      <c r="AA36" s="1">
        <f t="shared" si="0"/>
        <v>169500</v>
      </c>
      <c r="AB36" s="1"/>
      <c r="AC36" s="1">
        <f t="shared" si="1"/>
        <v>35221</v>
      </c>
      <c r="AD36" s="1"/>
      <c r="AE36" s="1"/>
      <c r="AF36" s="1"/>
      <c r="AG36" s="1"/>
      <c r="AH36" s="1"/>
      <c r="AI36" s="1"/>
      <c r="AJ36" s="1"/>
      <c r="AK36" s="1"/>
      <c r="AL36" s="1"/>
      <c r="AM36" s="1">
        <f t="shared" si="2"/>
        <v>169500</v>
      </c>
      <c r="AN36" s="1"/>
      <c r="AO36" s="1">
        <f t="shared" si="3"/>
        <v>35221</v>
      </c>
    </row>
    <row r="37" spans="1:41" x14ac:dyDescent="0.35">
      <c r="A37">
        <v>2048</v>
      </c>
      <c r="C37" s="1"/>
      <c r="D37" s="1"/>
      <c r="E37" s="1"/>
      <c r="F37" s="1"/>
      <c r="G37" s="1"/>
      <c r="H37" s="1"/>
      <c r="I37" s="1"/>
      <c r="J37" s="1"/>
      <c r="K37" s="1">
        <v>50500</v>
      </c>
      <c r="L37" s="1"/>
      <c r="M37" s="1">
        <v>3705</v>
      </c>
      <c r="N37" s="1"/>
      <c r="O37" s="1">
        <v>41500</v>
      </c>
      <c r="P37" s="1"/>
      <c r="Q37" s="1">
        <v>3005</v>
      </c>
      <c r="R37" s="1"/>
      <c r="S37" s="1">
        <v>7000</v>
      </c>
      <c r="T37" s="1"/>
      <c r="U37" s="1">
        <v>953</v>
      </c>
      <c r="V37" s="1"/>
      <c r="W37" s="1">
        <v>75000</v>
      </c>
      <c r="X37" s="1"/>
      <c r="Y37" s="1">
        <v>23881</v>
      </c>
      <c r="Z37" s="1"/>
      <c r="AA37" s="1">
        <f t="shared" si="0"/>
        <v>174000</v>
      </c>
      <c r="AB37" s="1"/>
      <c r="AC37" s="1">
        <f t="shared" si="1"/>
        <v>31544</v>
      </c>
      <c r="AD37" s="1"/>
      <c r="AE37" s="1"/>
      <c r="AF37" s="1"/>
      <c r="AG37" s="1"/>
      <c r="AH37" s="1"/>
      <c r="AI37" s="1"/>
      <c r="AJ37" s="1"/>
      <c r="AK37" s="1"/>
      <c r="AL37" s="1"/>
      <c r="AM37" s="1">
        <f t="shared" si="2"/>
        <v>174000</v>
      </c>
      <c r="AN37" s="1"/>
      <c r="AO37" s="1">
        <f t="shared" si="3"/>
        <v>31544</v>
      </c>
    </row>
    <row r="38" spans="1:41" x14ac:dyDescent="0.35">
      <c r="A38">
        <v>2049</v>
      </c>
      <c r="C38" s="1"/>
      <c r="D38" s="1"/>
      <c r="E38" s="1"/>
      <c r="F38" s="1"/>
      <c r="G38" s="1"/>
      <c r="H38" s="1"/>
      <c r="I38" s="1"/>
      <c r="J38" s="1"/>
      <c r="K38" s="1">
        <v>52000</v>
      </c>
      <c r="L38" s="1"/>
      <c r="M38" s="1">
        <v>2680</v>
      </c>
      <c r="N38" s="1"/>
      <c r="O38" s="1">
        <v>42500</v>
      </c>
      <c r="P38" s="1"/>
      <c r="Q38" s="1">
        <v>2165</v>
      </c>
      <c r="R38" s="1"/>
      <c r="S38" s="1">
        <v>7500</v>
      </c>
      <c r="T38" s="1"/>
      <c r="U38" s="1">
        <v>848</v>
      </c>
      <c r="V38" s="1"/>
      <c r="W38" s="1">
        <v>77000</v>
      </c>
      <c r="X38" s="1"/>
      <c r="Y38" s="1">
        <v>22076</v>
      </c>
      <c r="Z38" s="1"/>
      <c r="AA38" s="1">
        <f t="shared" si="0"/>
        <v>179000</v>
      </c>
      <c r="AB38" s="1"/>
      <c r="AC38" s="1">
        <f t="shared" si="1"/>
        <v>27769</v>
      </c>
      <c r="AD38" s="1"/>
      <c r="AE38" s="1"/>
      <c r="AF38" s="1"/>
      <c r="AG38" s="1"/>
      <c r="AH38" s="1"/>
      <c r="AI38" s="1"/>
      <c r="AJ38" s="1"/>
      <c r="AK38" s="1"/>
      <c r="AL38" s="1"/>
      <c r="AM38" s="1">
        <f t="shared" si="2"/>
        <v>179000</v>
      </c>
      <c r="AN38" s="1"/>
      <c r="AO38" s="1">
        <f t="shared" si="3"/>
        <v>27769</v>
      </c>
    </row>
    <row r="39" spans="1:41" x14ac:dyDescent="0.35">
      <c r="A39">
        <v>2050</v>
      </c>
      <c r="C39" s="1"/>
      <c r="D39" s="1"/>
      <c r="E39" s="1"/>
      <c r="F39" s="1"/>
      <c r="G39" s="1"/>
      <c r="H39" s="1"/>
      <c r="I39" s="1"/>
      <c r="J39" s="1"/>
      <c r="K39" s="1">
        <v>53000</v>
      </c>
      <c r="L39" s="1"/>
      <c r="M39" s="1">
        <v>1630</v>
      </c>
      <c r="N39" s="1"/>
      <c r="O39" s="1">
        <v>43000</v>
      </c>
      <c r="P39" s="1"/>
      <c r="Q39" s="1">
        <v>1310</v>
      </c>
      <c r="R39" s="1"/>
      <c r="S39" s="1">
        <v>7500</v>
      </c>
      <c r="T39" s="1"/>
      <c r="U39" s="1">
        <v>735</v>
      </c>
      <c r="V39" s="1"/>
      <c r="W39" s="1">
        <v>79000</v>
      </c>
      <c r="X39" s="1"/>
      <c r="Y39" s="1">
        <v>20223</v>
      </c>
      <c r="Z39" s="1"/>
      <c r="AA39" s="1">
        <f t="shared" si="0"/>
        <v>182500</v>
      </c>
      <c r="AB39" s="1"/>
      <c r="AC39" s="1">
        <f t="shared" si="1"/>
        <v>23898</v>
      </c>
      <c r="AD39" s="1"/>
      <c r="AE39" s="1"/>
      <c r="AF39" s="1"/>
      <c r="AG39" s="1"/>
      <c r="AH39" s="1"/>
      <c r="AI39" s="1"/>
      <c r="AJ39" s="1"/>
      <c r="AK39" s="1"/>
      <c r="AL39" s="1"/>
      <c r="AM39" s="1">
        <f t="shared" si="2"/>
        <v>182500</v>
      </c>
      <c r="AN39" s="1"/>
      <c r="AO39" s="1">
        <f t="shared" si="3"/>
        <v>23898</v>
      </c>
    </row>
    <row r="40" spans="1:41" x14ac:dyDescent="0.35">
      <c r="A40">
        <v>2051</v>
      </c>
      <c r="C40" s="1"/>
      <c r="D40" s="1"/>
      <c r="E40" s="1"/>
      <c r="F40" s="1"/>
      <c r="G40" s="1"/>
      <c r="H40" s="1"/>
      <c r="I40" s="1"/>
      <c r="J40" s="1"/>
      <c r="K40" s="1">
        <v>55000</v>
      </c>
      <c r="L40" s="1"/>
      <c r="M40" s="1">
        <v>550</v>
      </c>
      <c r="N40" s="1"/>
      <c r="O40" s="1">
        <v>44000</v>
      </c>
      <c r="P40" s="1"/>
      <c r="Q40" s="1">
        <v>440</v>
      </c>
      <c r="R40" s="1"/>
      <c r="S40" s="1">
        <v>8000</v>
      </c>
      <c r="T40" s="1"/>
      <c r="U40" s="1">
        <v>623</v>
      </c>
      <c r="V40" s="1"/>
      <c r="W40" s="1">
        <v>81000</v>
      </c>
      <c r="X40" s="1"/>
      <c r="Y40" s="1">
        <v>18323</v>
      </c>
      <c r="Z40" s="1"/>
      <c r="AA40" s="1">
        <f t="shared" si="0"/>
        <v>188000</v>
      </c>
      <c r="AB40" s="1"/>
      <c r="AC40" s="1">
        <f t="shared" si="1"/>
        <v>19936</v>
      </c>
      <c r="AD40" s="1"/>
      <c r="AE40" s="1"/>
      <c r="AF40" s="1"/>
      <c r="AG40" s="1"/>
      <c r="AH40" s="1"/>
      <c r="AI40" s="1"/>
      <c r="AJ40" s="1"/>
      <c r="AK40" s="1"/>
      <c r="AL40" s="1"/>
      <c r="AM40" s="1">
        <f t="shared" si="2"/>
        <v>188000</v>
      </c>
      <c r="AN40" s="1"/>
      <c r="AO40" s="1">
        <f t="shared" si="3"/>
        <v>19936</v>
      </c>
    </row>
    <row r="41" spans="1:41" x14ac:dyDescent="0.35">
      <c r="A41">
        <v>2052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8000</v>
      </c>
      <c r="T41" s="1"/>
      <c r="U41" s="1">
        <v>503</v>
      </c>
      <c r="V41" s="1"/>
      <c r="W41" s="1">
        <v>83500</v>
      </c>
      <c r="X41" s="1"/>
      <c r="Y41" s="1">
        <v>16670</v>
      </c>
      <c r="Z41" s="1"/>
      <c r="AA41" s="1">
        <f t="shared" si="0"/>
        <v>91500</v>
      </c>
      <c r="AB41" s="1"/>
      <c r="AC41" s="1">
        <f t="shared" si="1"/>
        <v>17173</v>
      </c>
      <c r="AD41" s="1"/>
      <c r="AE41" s="1"/>
      <c r="AF41" s="1"/>
      <c r="AG41" s="1"/>
      <c r="AH41" s="1"/>
      <c r="AI41" s="1"/>
      <c r="AJ41" s="1"/>
      <c r="AK41" s="1"/>
      <c r="AL41" s="1"/>
      <c r="AM41" s="1">
        <f t="shared" si="2"/>
        <v>91500</v>
      </c>
      <c r="AN41" s="1"/>
      <c r="AO41" s="1">
        <f t="shared" si="3"/>
        <v>17173</v>
      </c>
    </row>
    <row r="42" spans="1:41" x14ac:dyDescent="0.35">
      <c r="A42">
        <v>2053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8500</v>
      </c>
      <c r="T42" s="1"/>
      <c r="U42" s="1">
        <v>383</v>
      </c>
      <c r="V42" s="1"/>
      <c r="W42" s="1">
        <v>85500</v>
      </c>
      <c r="X42" s="1"/>
      <c r="Y42" s="1">
        <v>14363</v>
      </c>
      <c r="Z42" s="1"/>
      <c r="AA42" s="1">
        <f t="shared" si="0"/>
        <v>94000</v>
      </c>
      <c r="AB42" s="1"/>
      <c r="AC42" s="1">
        <f t="shared" si="1"/>
        <v>14746</v>
      </c>
      <c r="AD42" s="1"/>
      <c r="AE42" s="1"/>
      <c r="AF42" s="1"/>
      <c r="AG42" s="1"/>
      <c r="AH42" s="1"/>
      <c r="AI42" s="1"/>
      <c r="AJ42" s="1"/>
      <c r="AK42" s="1"/>
      <c r="AL42" s="1"/>
      <c r="AM42" s="1">
        <f t="shared" si="2"/>
        <v>94000</v>
      </c>
      <c r="AN42" s="1"/>
      <c r="AO42" s="1">
        <f t="shared" si="3"/>
        <v>14746</v>
      </c>
    </row>
    <row r="43" spans="1:41" x14ac:dyDescent="0.35">
      <c r="A43">
        <v>2054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8500</v>
      </c>
      <c r="T43" s="1"/>
      <c r="U43" s="1">
        <v>255</v>
      </c>
      <c r="V43" s="1"/>
      <c r="W43" s="1">
        <v>88000</v>
      </c>
      <c r="X43" s="1"/>
      <c r="Y43" s="1">
        <v>12303</v>
      </c>
      <c r="Z43" s="1"/>
      <c r="AA43" s="1">
        <f t="shared" si="0"/>
        <v>96500</v>
      </c>
      <c r="AB43" s="1"/>
      <c r="AC43" s="1">
        <f t="shared" si="1"/>
        <v>12558</v>
      </c>
      <c r="AD43" s="1"/>
      <c r="AE43" s="1"/>
      <c r="AF43" s="1"/>
      <c r="AG43" s="1"/>
      <c r="AH43" s="1"/>
      <c r="AI43" s="1"/>
      <c r="AJ43" s="1"/>
      <c r="AK43" s="1"/>
      <c r="AL43" s="1"/>
      <c r="AM43" s="1">
        <f t="shared" si="2"/>
        <v>96500</v>
      </c>
      <c r="AN43" s="1"/>
      <c r="AO43" s="1">
        <f t="shared" si="3"/>
        <v>12558</v>
      </c>
    </row>
    <row r="44" spans="1:41" x14ac:dyDescent="0.35">
      <c r="A44">
        <v>2055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8500</v>
      </c>
      <c r="T44" s="1"/>
      <c r="U44" s="1">
        <v>128</v>
      </c>
      <c r="V44" s="1"/>
      <c r="W44" s="1">
        <v>90500</v>
      </c>
      <c r="X44" s="1"/>
      <c r="Y44" s="1">
        <v>10183</v>
      </c>
      <c r="Z44" s="1"/>
      <c r="AA44" s="1">
        <f t="shared" si="0"/>
        <v>99000</v>
      </c>
      <c r="AB44" s="1"/>
      <c r="AC44" s="1">
        <f t="shared" si="1"/>
        <v>10311</v>
      </c>
      <c r="AD44" s="1"/>
      <c r="AE44" s="1"/>
      <c r="AF44" s="1"/>
      <c r="AG44" s="1"/>
      <c r="AH44" s="1"/>
      <c r="AI44" s="1"/>
      <c r="AJ44" s="1"/>
      <c r="AK44" s="1"/>
      <c r="AL44" s="1"/>
      <c r="AM44" s="1">
        <f t="shared" si="2"/>
        <v>99000</v>
      </c>
      <c r="AN44" s="1"/>
      <c r="AO44" s="1">
        <f t="shared" si="3"/>
        <v>10311</v>
      </c>
    </row>
    <row r="45" spans="1:41" x14ac:dyDescent="0.35">
      <c r="A45">
        <v>2056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93000</v>
      </c>
      <c r="X45" s="1"/>
      <c r="Y45" s="1">
        <v>8004</v>
      </c>
      <c r="Z45" s="1"/>
      <c r="AA45" s="1">
        <f t="shared" si="0"/>
        <v>93000</v>
      </c>
      <c r="AB45" s="1"/>
      <c r="AC45" s="1">
        <f t="shared" si="1"/>
        <v>8004</v>
      </c>
      <c r="AD45" s="1"/>
      <c r="AE45" s="1"/>
      <c r="AF45" s="1"/>
      <c r="AG45" s="1"/>
      <c r="AH45" s="1"/>
      <c r="AI45" s="1"/>
      <c r="AJ45" s="1"/>
      <c r="AK45" s="1"/>
      <c r="AL45" s="1"/>
      <c r="AM45" s="1">
        <f t="shared" si="2"/>
        <v>93000</v>
      </c>
      <c r="AN45" s="1"/>
      <c r="AO45" s="1">
        <f t="shared" si="3"/>
        <v>8004</v>
      </c>
    </row>
    <row r="46" spans="1:41" x14ac:dyDescent="0.35">
      <c r="A46">
        <v>2057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95500</v>
      </c>
      <c r="X46" s="1"/>
      <c r="Y46" s="1">
        <v>5465</v>
      </c>
      <c r="Z46" s="1"/>
      <c r="AA46" s="1">
        <f t="shared" si="0"/>
        <v>95500</v>
      </c>
      <c r="AB46" s="1"/>
      <c r="AC46" s="1">
        <f t="shared" si="1"/>
        <v>5465</v>
      </c>
      <c r="AD46" s="1"/>
      <c r="AE46" s="1"/>
      <c r="AF46" s="1"/>
      <c r="AG46" s="1"/>
      <c r="AH46" s="1"/>
      <c r="AI46" s="1"/>
      <c r="AJ46" s="1"/>
      <c r="AK46" s="1"/>
      <c r="AL46" s="1"/>
      <c r="AM46" s="1">
        <f t="shared" si="2"/>
        <v>95500</v>
      </c>
      <c r="AN46" s="1"/>
      <c r="AO46" s="1">
        <f t="shared" si="3"/>
        <v>5465</v>
      </c>
    </row>
    <row r="47" spans="1:41" x14ac:dyDescent="0.35">
      <c r="A47">
        <v>2058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98000</v>
      </c>
      <c r="X47" s="1"/>
      <c r="Y47" s="1">
        <v>3468</v>
      </c>
      <c r="Z47" s="1"/>
      <c r="AA47" s="1">
        <f t="shared" si="0"/>
        <v>98000</v>
      </c>
      <c r="AB47" s="1"/>
      <c r="AC47" s="1">
        <f t="shared" si="1"/>
        <v>3468</v>
      </c>
      <c r="AD47" s="1"/>
      <c r="AE47" s="1"/>
      <c r="AF47" s="1"/>
      <c r="AG47" s="1"/>
      <c r="AH47" s="1"/>
      <c r="AI47" s="1"/>
      <c r="AJ47" s="1"/>
      <c r="AK47" s="1"/>
      <c r="AL47" s="1"/>
      <c r="AM47" s="1">
        <f t="shared" si="2"/>
        <v>98000</v>
      </c>
      <c r="AN47" s="1"/>
      <c r="AO47" s="1">
        <f t="shared" si="3"/>
        <v>3468</v>
      </c>
    </row>
    <row r="48" spans="1:41" x14ac:dyDescent="0.35">
      <c r="A48">
        <v>2059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96500</v>
      </c>
      <c r="X48" s="1"/>
      <c r="Y48" s="1">
        <v>1158</v>
      </c>
      <c r="Z48" s="1"/>
      <c r="AA48" s="1">
        <f t="shared" si="0"/>
        <v>96500</v>
      </c>
      <c r="AB48" s="1"/>
      <c r="AC48" s="1">
        <f t="shared" si="1"/>
        <v>1158</v>
      </c>
      <c r="AD48" s="1"/>
      <c r="AE48" s="1"/>
      <c r="AF48" s="1"/>
      <c r="AG48" s="1"/>
      <c r="AH48" s="1"/>
      <c r="AI48" s="1"/>
      <c r="AJ48" s="1"/>
      <c r="AK48" s="1"/>
      <c r="AL48" s="1"/>
      <c r="AM48" s="1">
        <f t="shared" si="2"/>
        <v>96500</v>
      </c>
      <c r="AN48" s="1"/>
      <c r="AO48" s="1">
        <f t="shared" si="3"/>
        <v>1158</v>
      </c>
    </row>
    <row r="49" spans="1:41" x14ac:dyDescent="0.35">
      <c r="A49">
        <v>2060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500</v>
      </c>
      <c r="X49" s="1"/>
      <c r="Y49" s="1">
        <v>12</v>
      </c>
      <c r="Z49" s="1"/>
      <c r="AA49" s="4">
        <f t="shared" si="0"/>
        <v>500</v>
      </c>
      <c r="AB49" s="1"/>
      <c r="AC49" s="4">
        <f t="shared" si="1"/>
        <v>12</v>
      </c>
      <c r="AD49" s="1"/>
      <c r="AE49" s="1"/>
      <c r="AF49" s="1"/>
      <c r="AG49" s="1"/>
      <c r="AH49" s="1"/>
      <c r="AI49" s="1"/>
      <c r="AJ49" s="1"/>
      <c r="AK49" s="1"/>
      <c r="AL49" s="1"/>
      <c r="AM49" s="4">
        <f t="shared" si="2"/>
        <v>500</v>
      </c>
      <c r="AN49" s="1"/>
      <c r="AO49" s="4">
        <f t="shared" si="3"/>
        <v>12</v>
      </c>
    </row>
    <row r="50" spans="1:41" ht="15" thickBot="1" x14ac:dyDescent="0.4">
      <c r="C50" s="6">
        <f>SUM(C12:C49)</f>
        <v>582000</v>
      </c>
      <c r="D50" s="1"/>
      <c r="E50" s="6">
        <f>SUM(E7:E49)</f>
        <v>207027</v>
      </c>
      <c r="F50" s="1"/>
      <c r="G50" s="6">
        <f>SUM(G7:G49)</f>
        <v>41600</v>
      </c>
      <c r="H50" s="1"/>
      <c r="I50" s="6">
        <f>SUM(I7:I49)</f>
        <v>21075</v>
      </c>
      <c r="J50" s="1"/>
      <c r="K50" s="6">
        <f>SUM(K7:K49)</f>
        <v>1127000</v>
      </c>
      <c r="L50" s="1"/>
      <c r="M50" s="6">
        <f>SUM(M7:M49)</f>
        <v>401660</v>
      </c>
      <c r="N50" s="1"/>
      <c r="O50" s="6">
        <f>SUM(O7:O49)</f>
        <v>955000</v>
      </c>
      <c r="P50" s="1"/>
      <c r="Q50" s="6">
        <f>SUM(Q7:Q49)</f>
        <v>316040</v>
      </c>
      <c r="R50" s="1"/>
      <c r="S50" s="6">
        <f>SUM(S7:S49)</f>
        <v>183000</v>
      </c>
      <c r="T50" s="1"/>
      <c r="U50" s="6">
        <f>SUM(U7:U49)</f>
        <v>54520</v>
      </c>
      <c r="V50" s="1"/>
      <c r="W50" s="6">
        <f>SUM(W7:W49)</f>
        <v>2382000</v>
      </c>
      <c r="X50" s="1"/>
      <c r="Y50" s="6">
        <f>SUM(Y7:Y49)</f>
        <v>1245850</v>
      </c>
      <c r="Z50" s="1"/>
      <c r="AA50" s="6">
        <f>SUM(AA7:AA49)</f>
        <v>5270600</v>
      </c>
      <c r="AB50" s="1"/>
      <c r="AC50" s="6">
        <f>SUM(AC7:AC49)</f>
        <v>2246172</v>
      </c>
      <c r="AD50" s="1"/>
      <c r="AE50" s="6">
        <f>SUM(AE7:AE49)</f>
        <v>200000</v>
      </c>
      <c r="AF50" s="1"/>
      <c r="AG50" s="6">
        <f>SUM(AG7:AG49)</f>
        <v>19974</v>
      </c>
      <c r="AH50" s="1"/>
      <c r="AI50" s="6">
        <f>SUM(AI7:AI49)</f>
        <v>3170000</v>
      </c>
      <c r="AJ50" s="1"/>
      <c r="AK50" s="6">
        <f>SUM(AK7:AK49)</f>
        <v>876241</v>
      </c>
      <c r="AL50" s="1"/>
      <c r="AM50" s="11">
        <f>SUM(AM11:AM49)</f>
        <v>8640600</v>
      </c>
      <c r="AN50" s="1"/>
      <c r="AO50" s="11">
        <f>SUM(AO11:AO49)</f>
        <v>3142387</v>
      </c>
    </row>
    <row r="51" spans="1:41" ht="15" thickTop="1" x14ac:dyDescent="0.35"/>
    <row r="53" spans="1:41" x14ac:dyDescent="0.35">
      <c r="A53" t="s">
        <v>13</v>
      </c>
      <c r="C53">
        <v>900000</v>
      </c>
      <c r="G53">
        <v>600000</v>
      </c>
      <c r="K53">
        <v>1336000</v>
      </c>
      <c r="O53">
        <v>1146000</v>
      </c>
      <c r="S53">
        <v>200000</v>
      </c>
      <c r="W53">
        <v>2490000</v>
      </c>
      <c r="AK53">
        <v>2022</v>
      </c>
      <c r="AM53" s="1">
        <f>AM11</f>
        <v>130000</v>
      </c>
      <c r="AO53" s="1">
        <f>AO11</f>
        <v>201204</v>
      </c>
    </row>
    <row r="54" spans="1:41" x14ac:dyDescent="0.35">
      <c r="A54" s="7"/>
      <c r="B54" s="7"/>
      <c r="C54" s="7">
        <v>4.4999999999999998E-2</v>
      </c>
      <c r="D54" s="7"/>
      <c r="E54" s="7"/>
      <c r="F54" s="7"/>
      <c r="G54" s="7">
        <v>4.4999999999999998E-2</v>
      </c>
      <c r="H54" s="7"/>
      <c r="I54" s="7"/>
      <c r="J54" s="7"/>
      <c r="K54" s="7">
        <v>0.02</v>
      </c>
      <c r="L54" s="7"/>
      <c r="M54" s="7"/>
      <c r="N54" s="7"/>
      <c r="O54" s="7">
        <v>0.02</v>
      </c>
      <c r="P54" s="7"/>
      <c r="Q54" s="7"/>
      <c r="R54" s="7"/>
      <c r="S54" s="7">
        <v>0.03</v>
      </c>
      <c r="T54" s="7"/>
      <c r="U54" s="7"/>
      <c r="V54" s="7"/>
      <c r="W54" s="8">
        <v>2.375E-2</v>
      </c>
      <c r="AK54">
        <v>2023</v>
      </c>
      <c r="AM54" s="1">
        <f t="shared" ref="AM54:AM57" si="4">AM12</f>
        <v>309900</v>
      </c>
      <c r="AO54" s="1">
        <f t="shared" ref="AO54:AO57" si="5">AO12</f>
        <v>217509</v>
      </c>
    </row>
    <row r="55" spans="1:41" x14ac:dyDescent="0.35">
      <c r="S55" t="s">
        <v>14</v>
      </c>
      <c r="U55" t="s">
        <v>15</v>
      </c>
      <c r="W55" t="s">
        <v>16</v>
      </c>
      <c r="Y55" t="s">
        <v>15</v>
      </c>
      <c r="AK55">
        <v>2024</v>
      </c>
      <c r="AM55" s="1">
        <f t="shared" si="4"/>
        <v>323500</v>
      </c>
      <c r="AO55" s="1">
        <f t="shared" si="5"/>
        <v>205933</v>
      </c>
    </row>
    <row r="56" spans="1:41" x14ac:dyDescent="0.35">
      <c r="AK56">
        <v>2025</v>
      </c>
      <c r="AM56" s="1">
        <f t="shared" si="4"/>
        <v>342100</v>
      </c>
      <c r="AO56" s="1">
        <f t="shared" si="5"/>
        <v>193824</v>
      </c>
    </row>
    <row r="57" spans="1:41" x14ac:dyDescent="0.35">
      <c r="AK57">
        <v>2026</v>
      </c>
      <c r="AM57" s="1">
        <f t="shared" si="4"/>
        <v>295100</v>
      </c>
      <c r="AO57" s="1">
        <f t="shared" si="5"/>
        <v>182471</v>
      </c>
    </row>
    <row r="58" spans="1:41" x14ac:dyDescent="0.35">
      <c r="AK58" s="12" t="s">
        <v>20</v>
      </c>
      <c r="AM58" s="1">
        <f>SUM(AM16:AM20)</f>
        <v>1589100</v>
      </c>
      <c r="AO58" s="1">
        <f>SUM(AO16:AO20)</f>
        <v>759063</v>
      </c>
    </row>
    <row r="59" spans="1:41" x14ac:dyDescent="0.35">
      <c r="AK59" s="12" t="s">
        <v>21</v>
      </c>
      <c r="AM59" s="1">
        <f>SUM(AM21:AM25)</f>
        <v>1568600</v>
      </c>
      <c r="AO59" s="1">
        <f>SUM(AO21:AO25)</f>
        <v>556351</v>
      </c>
    </row>
    <row r="60" spans="1:41" x14ac:dyDescent="0.35">
      <c r="AK60" s="12" t="s">
        <v>22</v>
      </c>
      <c r="AM60" s="1">
        <f>SUM(AM26:AM30)</f>
        <v>1456300</v>
      </c>
      <c r="AO60" s="1">
        <f>SUM(AO26:AO30)</f>
        <v>379396</v>
      </c>
    </row>
    <row r="61" spans="1:41" x14ac:dyDescent="0.35">
      <c r="AK61" s="12" t="s">
        <v>23</v>
      </c>
      <c r="AM61" s="1">
        <f>SUM(AM31:AM35)</f>
        <v>968500</v>
      </c>
      <c r="AO61" s="1">
        <f>SUM(AO31:AO35)</f>
        <v>235373</v>
      </c>
    </row>
    <row r="62" spans="1:41" x14ac:dyDescent="0.35">
      <c r="AK62" s="12" t="s">
        <v>24</v>
      </c>
      <c r="AM62" s="1">
        <f>SUM(AM36:AM40)</f>
        <v>893000</v>
      </c>
      <c r="AO62" s="1">
        <f>SUM(AO36:AO40)</f>
        <v>138368</v>
      </c>
    </row>
    <row r="63" spans="1:41" x14ac:dyDescent="0.35">
      <c r="AK63" s="12" t="s">
        <v>25</v>
      </c>
      <c r="AM63" s="1">
        <f>SUM(AM41:AM45)</f>
        <v>474000</v>
      </c>
      <c r="AO63" s="1">
        <f>SUM(AO41:AO45)</f>
        <v>62792</v>
      </c>
    </row>
    <row r="64" spans="1:41" x14ac:dyDescent="0.35">
      <c r="AK64" s="12" t="s">
        <v>26</v>
      </c>
      <c r="AM64" s="1">
        <f>SUM(AM46:AM49)</f>
        <v>290500</v>
      </c>
      <c r="AO64" s="1">
        <f>SUM(AO46:AO49)</f>
        <v>10103</v>
      </c>
    </row>
  </sheetData>
  <mergeCells count="9">
    <mergeCell ref="W5:Y5"/>
    <mergeCell ref="AA5:AC5"/>
    <mergeCell ref="AM5:AO5"/>
    <mergeCell ref="AE5:AG5"/>
    <mergeCell ref="C5:E5"/>
    <mergeCell ref="G5:I5"/>
    <mergeCell ref="K5:M5"/>
    <mergeCell ref="O5:Q5"/>
    <mergeCell ref="S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Everman</dc:creator>
  <cp:lastModifiedBy>18595</cp:lastModifiedBy>
  <dcterms:created xsi:type="dcterms:W3CDTF">2023-06-20T16:42:48Z</dcterms:created>
  <dcterms:modified xsi:type="dcterms:W3CDTF">2023-07-05T16:53:45Z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0000005ZNJ20230620192022.xlsx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