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ata\Excel\gcr\Nov 23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C7" i="1"/>
  <c r="B7" i="1"/>
  <c r="G8" i="1" l="1"/>
  <c r="H4" i="1"/>
  <c r="H5" i="1"/>
  <c r="H3" i="1"/>
  <c r="D4" i="1"/>
  <c r="D5" i="1"/>
  <c r="D3" i="1"/>
  <c r="C8" i="1"/>
</calcChain>
</file>

<file path=xl/sharedStrings.xml><?xml version="1.0" encoding="utf-8"?>
<sst xmlns="http://schemas.openxmlformats.org/spreadsheetml/2006/main" count="11" uniqueCount="10">
  <si>
    <t>May 2023</t>
  </si>
  <si>
    <t>June 2023</t>
  </si>
  <si>
    <t>July 2023</t>
  </si>
  <si>
    <t>Under Recovery ($)</t>
  </si>
  <si>
    <t>DELTA</t>
  </si>
  <si>
    <t>PKY</t>
  </si>
  <si>
    <t>MCF</t>
  </si>
  <si>
    <t>Balance to Recover</t>
  </si>
  <si>
    <t>Per/MCF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</si>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</sst>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quotePrefix="1"/>
    <xf numFmtId="17" fontId="0" fillId="0" borderId="0" xfId="0" quotePrefix="1" applyNumberFormat="1"/>
    <xf numFmtId="44" fontId="0" fillId="0" borderId="0" xfId="2" applyFont="1"/>
    <xf numFmtId="0" fontId="2" fillId="0" borderId="0" xfId="0" applyFont="1"/>
    <xf numFmtId="44" fontId="2" fillId="0" borderId="0" xfId="2" applyFont="1"/>
    <xf numFmtId="164" fontId="0" fillId="0" borderId="0" xfId="1" quotePrefix="1" applyNumberFormat="1" applyFont="1"/>
    <xf numFmtId="44" fontId="0" fillId="0" borderId="0" xfId="0" applyNumberForma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0" applyNumberFormat="1"/>
    <xf numFmtId="0" fontId="2" fillId="2" borderId="0" xfId="0" applyFont="1" applyFill="1"/>
    <xf numFmtId="44" fontId="2" fillId="2" borderId="0" xfId="2" applyFont="1" applyFill="1"/>
    <xf numFmtId="44" fontId="0" fillId="2" borderId="0" xfId="2" applyFont="1" applyFill="1"/>
    <xf numFmtId="44" fontId="2" fillId="2" borderId="0" xfId="0" applyNumberFormat="1" applyFont="1" applyFill="1"/>
    <xf numFmtId="0" fontId="0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E14" sqref="E14"/>
    </sheetView>
  </sheetViews>
  <sheetFormatPr defaultRowHeight="15" x14ac:dyDescent="0.25"/>
  <cols>
    <col min="1" max="2" width="19.28515625" customWidth="1"/>
    <col min="3" max="4" width="15.28515625" customWidth="1"/>
    <col min="5" max="5" width="4.7109375" customWidth="1"/>
    <col min="6" max="6" width="15.28515625" customWidth="1"/>
    <col min="7" max="7" width="13.7109375" customWidth="1"/>
    <col min="8" max="8" width="16.140625" customWidth="1"/>
  </cols>
  <sheetData>
    <row r="1" spans="1:9" x14ac:dyDescent="0.25">
      <c r="B1" s="15"/>
      <c r="C1" s="4" t="s">
        <v>4</v>
      </c>
      <c r="D1" s="4"/>
      <c r="E1" s="11"/>
      <c r="F1" s="15"/>
      <c r="G1" s="4" t="s">
        <v>5</v>
      </c>
    </row>
    <row r="2" spans="1:9" x14ac:dyDescent="0.25">
      <c r="A2" s="4" t="s">
        <v>3</v>
      </c>
      <c r="B2" s="4" t="s">
        <v>6</v>
      </c>
      <c r="C2" s="5">
        <v>8160521</v>
      </c>
      <c r="D2" s="5" t="s">
        <v>8</v>
      </c>
      <c r="E2" s="12"/>
      <c r="F2" s="5" t="s">
        <v>6</v>
      </c>
      <c r="G2" s="5">
        <v>320990</v>
      </c>
    </row>
    <row r="3" spans="1:9" x14ac:dyDescent="0.25">
      <c r="A3" s="1" t="s">
        <v>0</v>
      </c>
      <c r="B3" s="6">
        <v>51867</v>
      </c>
      <c r="C3" s="3">
        <v>45130.38</v>
      </c>
      <c r="D3" s="3">
        <f>C3/B3</f>
        <v>0.87011741569784251</v>
      </c>
      <c r="E3" s="13"/>
      <c r="F3" s="9">
        <v>4426</v>
      </c>
      <c r="G3" s="3">
        <v>3275.18</v>
      </c>
      <c r="H3" s="3">
        <f>G3/F3</f>
        <v>0.73998644374152733</v>
      </c>
    </row>
    <row r="4" spans="1:9" x14ac:dyDescent="0.25">
      <c r="A4" s="1" t="s">
        <v>1</v>
      </c>
      <c r="B4" s="6">
        <v>40387</v>
      </c>
      <c r="C4" s="3">
        <v>35145.089999999997</v>
      </c>
      <c r="D4" s="3">
        <f t="shared" ref="D4:D5" si="0">C4/B4</f>
        <v>0.87020798771882035</v>
      </c>
      <c r="E4" s="13"/>
      <c r="F4" s="9">
        <v>6364</v>
      </c>
      <c r="G4" s="3">
        <v>4708.91</v>
      </c>
      <c r="H4" s="3">
        <f t="shared" ref="H4:H5" si="1">G4/F4</f>
        <v>0.73992928975487116</v>
      </c>
    </row>
    <row r="5" spans="1:9" x14ac:dyDescent="0.25">
      <c r="A5" s="2" t="s">
        <v>2</v>
      </c>
      <c r="B5" s="6">
        <v>108503</v>
      </c>
      <c r="C5" s="3">
        <v>94424.49</v>
      </c>
      <c r="D5" s="3">
        <f t="shared" si="0"/>
        <v>0.87024773508566589</v>
      </c>
      <c r="E5" s="13"/>
      <c r="F5" s="9">
        <v>4951</v>
      </c>
      <c r="G5" s="3">
        <v>3663.91</v>
      </c>
      <c r="H5" s="3">
        <f t="shared" si="1"/>
        <v>0.74003433649767725</v>
      </c>
      <c r="I5" s="7"/>
    </row>
    <row r="6" spans="1:9" x14ac:dyDescent="0.25">
      <c r="A6" s="2"/>
      <c r="B6" s="6"/>
      <c r="C6" s="3"/>
      <c r="D6" s="3"/>
      <c r="E6" s="13"/>
      <c r="F6" s="9"/>
      <c r="G6" s="3"/>
      <c r="H6" s="3"/>
      <c r="I6" s="7"/>
    </row>
    <row r="7" spans="1:9" x14ac:dyDescent="0.25">
      <c r="A7" t="s">
        <v>9</v>
      </c>
      <c r="B7" s="6">
        <f>SUM(B3:B5)</f>
        <v>200757</v>
      </c>
      <c r="C7" s="3">
        <f>SUM(C3:C5)</f>
        <v>174699.96000000002</v>
      </c>
      <c r="D7" s="3"/>
      <c r="E7" s="13"/>
      <c r="F7" s="10">
        <f>SUM(F3:F5)</f>
        <v>15741</v>
      </c>
      <c r="G7" s="3">
        <f>SUM(G3:G5)</f>
        <v>11648</v>
      </c>
    </row>
    <row r="8" spans="1:9" x14ac:dyDescent="0.25">
      <c r="A8" s="4" t="s">
        <v>7</v>
      </c>
      <c r="B8" s="10"/>
      <c r="C8" s="8">
        <f>C2-C3-C4-C5</f>
        <v>7985821.04</v>
      </c>
      <c r="D8" s="3"/>
      <c r="E8" s="14"/>
      <c r="G8" s="8">
        <f>G2-G3-G4-G5</f>
        <v>309342.00000000006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Matthew Simmons</cp:lastModifiedBy>
  <dcterms:created xsi:type="dcterms:W3CDTF">2023-09-21T12:36:22Z</dcterms:created>
  <dcterms:modified xsi:type="dcterms:W3CDTF">2023-09-21T16:56:46Z</dcterms:modified>
</cp:coreProperties>
</file>