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ck6\Desktop\"/>
    </mc:Choice>
  </mc:AlternateContent>
  <xr:revisionPtr revIDLastSave="0" documentId="8_{5B187643-99FB-4A70-9E66-883D30C4375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rial Balan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  <c r="B22" i="1"/>
  <c r="B21" i="1"/>
  <c r="B20" i="1"/>
  <c r="C19" i="1"/>
  <c r="C18" i="1"/>
  <c r="C17" i="1"/>
  <c r="B16" i="1"/>
  <c r="C15" i="1"/>
  <c r="C14" i="1"/>
  <c r="B13" i="1"/>
  <c r="B12" i="1"/>
  <c r="B11" i="1"/>
  <c r="C10" i="1"/>
  <c r="C24" i="1" s="1"/>
  <c r="B9" i="1"/>
  <c r="B8" i="1"/>
  <c r="B7" i="1"/>
  <c r="B6" i="1"/>
  <c r="B24" i="1" s="1"/>
</calcChain>
</file>

<file path=xl/sharedStrings.xml><?xml version="1.0" encoding="utf-8"?>
<sst xmlns="http://schemas.openxmlformats.org/spreadsheetml/2006/main" count="25" uniqueCount="25">
  <si>
    <t>Debit</t>
  </si>
  <si>
    <t>Credit</t>
  </si>
  <si>
    <t>First Kentucky Bank</t>
  </si>
  <si>
    <t>Inventory</t>
  </si>
  <si>
    <t>Prepaid</t>
  </si>
  <si>
    <t>xAccounts Recievable</t>
  </si>
  <si>
    <t>Capital Assets:Accumulated Depreciation</t>
  </si>
  <si>
    <t>Capital Assets:Utility Plant</t>
  </si>
  <si>
    <t>Capital Assets:Utility Plant:Purchase</t>
  </si>
  <si>
    <t>Utility Investments</t>
  </si>
  <si>
    <t>accounts Payable</t>
  </si>
  <si>
    <t>30000 Opening Balance Equity</t>
  </si>
  <si>
    <t>32000 Unrestricted Net Assets</t>
  </si>
  <si>
    <t>Retained Earnings</t>
  </si>
  <si>
    <t>Investment Income</t>
  </si>
  <si>
    <t>Services</t>
  </si>
  <si>
    <t>65010 Operations:Books, Subscriptions, Reference</t>
  </si>
  <si>
    <t>65050 Operations:Telephone, Telecommunications</t>
  </si>
  <si>
    <t>65200 Utilities</t>
  </si>
  <si>
    <t>69990 Taxes</t>
  </si>
  <si>
    <t>TOTAL</t>
  </si>
  <si>
    <t>Wednesday, Nov 15, 2023 10:52:30 AM GMT-8 - Cash Basis</t>
  </si>
  <si>
    <t>Cunningham Water District</t>
  </si>
  <si>
    <t>Trial Balance</t>
  </si>
  <si>
    <t>As of March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</si>
</sst>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wrapText="1"/>
    </xf>
    <xf numFmtId="165" fontId="2" fillId="0" borderId="2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8"/>
  <sheetViews>
    <sheetView tabSelected="1" workbookViewId="0">
      <selection sqref="A1:C1"/>
    </sheetView>
  </sheetViews>
  <sheetFormatPr defaultRowHeight="15" x14ac:dyDescent="0.25"/>
  <cols>
    <col min="1" max="1" width="42.140625" customWidth="1"/>
    <col min="2" max="3" width="14.5703125" customWidth="1"/>
  </cols>
  <sheetData>
    <row r="1" spans="1:3" ht="18" x14ac:dyDescent="0.25">
      <c r="A1" s="9" t="s">
        <v>22</v>
      </c>
      <c r="B1" s="8"/>
      <c r="C1" s="8"/>
    </row>
    <row r="2" spans="1:3" ht="18" x14ac:dyDescent="0.25">
      <c r="A2" s="9" t="s">
        <v>23</v>
      </c>
      <c r="B2" s="8"/>
      <c r="C2" s="8"/>
    </row>
    <row r="3" spans="1:3" x14ac:dyDescent="0.25">
      <c r="A3" s="10" t="s">
        <v>24</v>
      </c>
      <c r="B3" s="8"/>
      <c r="C3" s="8"/>
    </row>
    <row r="5" spans="1:3" x14ac:dyDescent="0.25">
      <c r="A5" s="1"/>
      <c r="B5" s="2" t="s">
        <v>0</v>
      </c>
      <c r="C5" s="2" t="s">
        <v>1</v>
      </c>
    </row>
    <row r="6" spans="1:3" x14ac:dyDescent="0.25">
      <c r="A6" s="3" t="s">
        <v>2</v>
      </c>
      <c r="B6" s="4">
        <f>32024.43</f>
        <v>32024.43</v>
      </c>
      <c r="C6" s="5"/>
    </row>
    <row r="7" spans="1:3" x14ac:dyDescent="0.25">
      <c r="A7" s="3" t="s">
        <v>3</v>
      </c>
      <c r="B7" s="4">
        <f>2984.98</f>
        <v>2984.98</v>
      </c>
      <c r="C7" s="5"/>
    </row>
    <row r="8" spans="1:3" x14ac:dyDescent="0.25">
      <c r="A8" s="3" t="s">
        <v>4</v>
      </c>
      <c r="B8" s="4">
        <f>0</f>
        <v>0</v>
      </c>
      <c r="C8" s="5"/>
    </row>
    <row r="9" spans="1:3" x14ac:dyDescent="0.25">
      <c r="A9" s="3" t="s">
        <v>5</v>
      </c>
      <c r="B9" s="4">
        <f>3830.71</f>
        <v>3830.71</v>
      </c>
      <c r="C9" s="5"/>
    </row>
    <row r="10" spans="1:3" x14ac:dyDescent="0.25">
      <c r="A10" s="3" t="s">
        <v>6</v>
      </c>
      <c r="B10" s="5"/>
      <c r="C10" s="4">
        <f>312326.53</f>
        <v>312326.53000000003</v>
      </c>
    </row>
    <row r="11" spans="1:3" x14ac:dyDescent="0.25">
      <c r="A11" s="3" t="s">
        <v>7</v>
      </c>
      <c r="B11" s="4">
        <f>462999</f>
        <v>462999</v>
      </c>
      <c r="C11" s="5"/>
    </row>
    <row r="12" spans="1:3" x14ac:dyDescent="0.25">
      <c r="A12" s="3" t="s">
        <v>8</v>
      </c>
      <c r="B12" s="4">
        <f>89469.48</f>
        <v>89469.48</v>
      </c>
      <c r="C12" s="5"/>
    </row>
    <row r="13" spans="1:3" x14ac:dyDescent="0.25">
      <c r="A13" s="3" t="s">
        <v>9</v>
      </c>
      <c r="B13" s="4">
        <f>0</f>
        <v>0</v>
      </c>
      <c r="C13" s="5"/>
    </row>
    <row r="14" spans="1:3" x14ac:dyDescent="0.25">
      <c r="A14" s="3" t="s">
        <v>10</v>
      </c>
      <c r="B14" s="5"/>
      <c r="C14" s="4">
        <f>0</f>
        <v>0</v>
      </c>
    </row>
    <row r="15" spans="1:3" x14ac:dyDescent="0.25">
      <c r="A15" s="3" t="s">
        <v>11</v>
      </c>
      <c r="B15" s="5"/>
      <c r="C15" s="4">
        <f>347842</f>
        <v>347842</v>
      </c>
    </row>
    <row r="16" spans="1:3" x14ac:dyDescent="0.25">
      <c r="A16" s="3" t="s">
        <v>12</v>
      </c>
      <c r="B16" s="4">
        <f>69693.75</f>
        <v>69693.75</v>
      </c>
      <c r="C16" s="5"/>
    </row>
    <row r="17" spans="1:3" x14ac:dyDescent="0.25">
      <c r="A17" s="3" t="s">
        <v>13</v>
      </c>
      <c r="B17" s="5"/>
      <c r="C17" s="4">
        <f>0</f>
        <v>0</v>
      </c>
    </row>
    <row r="18" spans="1:3" x14ac:dyDescent="0.25">
      <c r="A18" s="3" t="s">
        <v>14</v>
      </c>
      <c r="B18" s="5"/>
      <c r="C18" s="4">
        <f>0.79</f>
        <v>0.79</v>
      </c>
    </row>
    <row r="19" spans="1:3" x14ac:dyDescent="0.25">
      <c r="A19" s="3" t="s">
        <v>15</v>
      </c>
      <c r="B19" s="5"/>
      <c r="C19" s="4">
        <f>12563.36</f>
        <v>12563.36</v>
      </c>
    </row>
    <row r="20" spans="1:3" x14ac:dyDescent="0.25">
      <c r="A20" s="3" t="s">
        <v>16</v>
      </c>
      <c r="B20" s="4">
        <f>10751.74</f>
        <v>10751.74</v>
      </c>
      <c r="C20" s="5"/>
    </row>
    <row r="21" spans="1:3" x14ac:dyDescent="0.25">
      <c r="A21" s="3" t="s">
        <v>17</v>
      </c>
      <c r="B21" s="4">
        <f>126.85</f>
        <v>126.85</v>
      </c>
      <c r="C21" s="5"/>
    </row>
    <row r="22" spans="1:3" x14ac:dyDescent="0.25">
      <c r="A22" s="3" t="s">
        <v>18</v>
      </c>
      <c r="B22" s="4">
        <f>512.84</f>
        <v>512.84</v>
      </c>
      <c r="C22" s="5"/>
    </row>
    <row r="23" spans="1:3" x14ac:dyDescent="0.25">
      <c r="A23" s="3" t="s">
        <v>19</v>
      </c>
      <c r="B23" s="4">
        <f>338.9</f>
        <v>338.9</v>
      </c>
      <c r="C23" s="5"/>
    </row>
    <row r="24" spans="1:3" x14ac:dyDescent="0.25">
      <c r="A24" s="3" t="s">
        <v>20</v>
      </c>
      <c r="B24" s="6">
        <f>(((((((((((((((((B6)+(B7))+(B8))+(B9))+(B10))+(B11))+(B12))+(B13))+(B14))+(B15))+(B16))+(B17))+(B18))+(B19))+(B20))+(B21))+(B22))+(B23)</f>
        <v>672732.67999999993</v>
      </c>
      <c r="C24" s="6">
        <f>(((((((((((((((((C6)+(C7))+(C8))+(C9))+(C10))+(C11))+(C12))+(C13))+(C14))+(C15))+(C16))+(C17))+(C18))+(C19))+(C20))+(C21))+(C22))+(C23)</f>
        <v>672732.68</v>
      </c>
    </row>
    <row r="25" spans="1:3" x14ac:dyDescent="0.25">
      <c r="A25" s="3"/>
      <c r="B25" s="5"/>
      <c r="C25" s="5"/>
    </row>
    <row r="28" spans="1:3" x14ac:dyDescent="0.25">
      <c r="A28" s="7" t="s">
        <v>21</v>
      </c>
      <c r="B28" s="8"/>
      <c r="C28" s="8"/>
    </row>
  </sheetData>
  <mergeCells count="4">
    <mergeCell ref="A28:C28"/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Trial Balance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William (Buck) Viniard</cp:lastModifiedBy>
  <dcterms:created xsi:type="dcterms:W3CDTF">2023-11-15T18:52:30Z</dcterms:created>
  <dcterms:modified xsi:type="dcterms:W3CDTF">2023-11-15T18:53:03Z</dcterms:modified>
</cp:coreProperties>
</file>