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vis\Rate Applications\2023 rate application\Work Papers - Travis\AG 1st Data Request\AG1 Item 5\"/>
    </mc:Choice>
  </mc:AlternateContent>
  <xr:revisionPtr revIDLastSave="0" documentId="8_{975BB31D-F55D-4B15-AFD4-36239E9D4AED}" xr6:coauthVersionLast="47" xr6:coauthVersionMax="47" xr10:uidLastSave="{00000000-0000-0000-0000-000000000000}"/>
  <bookViews>
    <workbookView xWindow="-120" yWindow="-120" windowWidth="25440" windowHeight="15390" xr2:uid="{9EAF082F-BF92-474E-AFBF-BF19A463CA5F}"/>
  </bookViews>
  <sheets>
    <sheet name="2022" sheetId="1" r:id="rId1"/>
    <sheet name="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2" l="1"/>
  <c r="I51" i="2"/>
  <c r="G51" i="2"/>
  <c r="F51" i="2"/>
  <c r="D51" i="2"/>
  <c r="C51" i="2"/>
  <c r="L48" i="2"/>
  <c r="K45" i="2"/>
  <c r="J45" i="2"/>
  <c r="I45" i="2"/>
  <c r="H45" i="2"/>
  <c r="G45" i="2"/>
  <c r="F45" i="2"/>
  <c r="E45" i="2"/>
  <c r="D45" i="2"/>
  <c r="C45" i="2"/>
  <c r="L44" i="2"/>
  <c r="L43" i="2"/>
  <c r="L42" i="2"/>
  <c r="L41" i="2"/>
  <c r="L40" i="2"/>
  <c r="L39" i="2"/>
  <c r="L37" i="2"/>
  <c r="L45" i="2" s="1"/>
  <c r="K34" i="2"/>
  <c r="H34" i="2"/>
  <c r="H51" i="2" s="1"/>
  <c r="E34" i="2"/>
  <c r="L34" i="2" s="1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K18" i="2"/>
  <c r="K51" i="2" s="1"/>
  <c r="J18" i="2"/>
  <c r="I18" i="2"/>
  <c r="H18" i="2"/>
  <c r="G18" i="2"/>
  <c r="F18" i="2"/>
  <c r="E18" i="2"/>
  <c r="D18" i="2"/>
  <c r="C18" i="2"/>
  <c r="L17" i="2"/>
  <c r="L16" i="2"/>
  <c r="L15" i="2"/>
  <c r="L14" i="2"/>
  <c r="L18" i="2" s="1"/>
  <c r="L13" i="2"/>
  <c r="L12" i="2"/>
  <c r="L11" i="2"/>
  <c r="L10" i="2"/>
  <c r="L9" i="2"/>
  <c r="L51" i="2" l="1"/>
  <c r="E51" i="2"/>
  <c r="P43" i="1"/>
  <c r="P42" i="1"/>
  <c r="P41" i="1"/>
  <c r="P40" i="1"/>
  <c r="P39" i="1"/>
  <c r="P38" i="1"/>
  <c r="P37" i="1"/>
  <c r="P36" i="1"/>
  <c r="O44" i="1"/>
  <c r="N44" i="1"/>
  <c r="M44" i="1"/>
  <c r="L44" i="1"/>
  <c r="K44" i="1"/>
  <c r="J44" i="1"/>
  <c r="I44" i="1"/>
  <c r="H44" i="1"/>
  <c r="G44" i="1"/>
  <c r="F44" i="1"/>
  <c r="E44" i="1"/>
  <c r="D44" i="1"/>
  <c r="P47" i="1"/>
  <c r="D33" i="1"/>
  <c r="F33" i="1"/>
  <c r="P32" i="1"/>
  <c r="P31" i="1"/>
  <c r="P30" i="1"/>
  <c r="P29" i="1"/>
  <c r="P28" i="1"/>
  <c r="P27" i="1"/>
  <c r="P26" i="1"/>
  <c r="P25" i="1"/>
  <c r="P24" i="1"/>
  <c r="P23" i="1"/>
  <c r="P22" i="1"/>
  <c r="P21" i="1"/>
  <c r="E18" i="1"/>
  <c r="E50" i="1" s="1"/>
  <c r="D18" i="1"/>
  <c r="P17" i="1"/>
  <c r="P16" i="1"/>
  <c r="P15" i="1"/>
  <c r="P14" i="1"/>
  <c r="P13" i="1"/>
  <c r="P12" i="1"/>
  <c r="P11" i="1"/>
  <c r="P10" i="1"/>
  <c r="P9" i="1"/>
  <c r="O18" i="1"/>
  <c r="N18" i="1"/>
  <c r="N50" i="1" s="1"/>
  <c r="M18" i="1"/>
  <c r="M50" i="1" s="1"/>
  <c r="L18" i="1"/>
  <c r="K18" i="1"/>
  <c r="K50" i="1" s="1"/>
  <c r="J18" i="1"/>
  <c r="J50" i="1" s="1"/>
  <c r="I18" i="1"/>
  <c r="H18" i="1"/>
  <c r="G18" i="1"/>
  <c r="G50" i="1" s="1"/>
  <c r="F18" i="1"/>
  <c r="O33" i="1"/>
  <c r="L33" i="1"/>
  <c r="I33" i="1"/>
  <c r="F50" i="1" l="1"/>
  <c r="H50" i="1"/>
  <c r="O50" i="1"/>
  <c r="I50" i="1"/>
  <c r="L50" i="1"/>
  <c r="D50" i="1"/>
  <c r="P44" i="1"/>
  <c r="P33" i="1"/>
  <c r="P18" i="1"/>
  <c r="P50" i="1" l="1"/>
</calcChain>
</file>

<file path=xl/sharedStrings.xml><?xml version="1.0" encoding="utf-8"?>
<sst xmlns="http://schemas.openxmlformats.org/spreadsheetml/2006/main" count="85" uniqueCount="45">
  <si>
    <t>RET-13-1</t>
  </si>
  <si>
    <t>RET-13-2</t>
  </si>
  <si>
    <t>RET-13-3</t>
  </si>
  <si>
    <t>RET-14-1</t>
  </si>
  <si>
    <t>RET-16-1</t>
  </si>
  <si>
    <t>RET-16-2</t>
  </si>
  <si>
    <t>RET-16-3</t>
  </si>
  <si>
    <t>RET-16-4</t>
  </si>
  <si>
    <t>RET-16-5</t>
  </si>
  <si>
    <t>FFB-2-3</t>
  </si>
  <si>
    <t>FFB-2-4</t>
  </si>
  <si>
    <t>FFB-2-5</t>
  </si>
  <si>
    <t>FFB-3-1</t>
  </si>
  <si>
    <t>FFB-3-2</t>
  </si>
  <si>
    <t>FFB-4-1</t>
  </si>
  <si>
    <t>FFB-4-2</t>
  </si>
  <si>
    <t>FFB-4-3</t>
  </si>
  <si>
    <t>FFB-5-1</t>
  </si>
  <si>
    <t>FFB-5-2</t>
  </si>
  <si>
    <t>FFB-5-3</t>
  </si>
  <si>
    <t>FFB-5-4</t>
  </si>
  <si>
    <t>t1</t>
  </si>
  <si>
    <t>t6</t>
  </si>
  <si>
    <t>t7</t>
  </si>
  <si>
    <t>t8</t>
  </si>
  <si>
    <t>t10</t>
  </si>
  <si>
    <t>t20</t>
  </si>
  <si>
    <t>t21</t>
  </si>
  <si>
    <t>TOTAL  2022</t>
  </si>
  <si>
    <t>CFC</t>
  </si>
  <si>
    <t>COBANK</t>
  </si>
  <si>
    <t>RUS</t>
  </si>
  <si>
    <t>FFB</t>
  </si>
  <si>
    <t>t4</t>
  </si>
  <si>
    <t>Total Principal Payments</t>
  </si>
  <si>
    <t>KENERGY CORP.</t>
  </si>
  <si>
    <t>PSC CASE NO. 2023-00276</t>
  </si>
  <si>
    <t>AG REQUEST NO. 1</t>
  </si>
  <si>
    <t>ITEM 5</t>
  </si>
  <si>
    <t xml:space="preserve"> </t>
  </si>
  <si>
    <t>PRINCIPAL PAYMENTS 2022</t>
  </si>
  <si>
    <t>PRINCIPAL PAYMENTS 2023</t>
  </si>
  <si>
    <t>TOTAL YTD 2023</t>
  </si>
  <si>
    <t>FFB-6-1</t>
  </si>
  <si>
    <t>TOTAL PRINCIPAL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</si>
</sst>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44" fontId="0" fillId="0" borderId="2" xfId="2" applyFont="1" applyBorder="1"/>
    <xf numFmtId="0" fontId="0" fillId="0" borderId="0" xfId="0" applyAlignment="1">
      <alignment horizontal="left"/>
    </xf>
    <xf numFmtId="17" fontId="0" fillId="0" borderId="0" xfId="1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62E8-450E-4CDD-A0C7-45A8C74EA032}">
  <dimension ref="A1:Q50"/>
  <sheetViews>
    <sheetView tabSelected="1" workbookViewId="0">
      <pane xSplit="2" ySplit="8" topLeftCell="D9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x14ac:dyDescent="0.25"/>
  <cols>
    <col min="2" max="2" width="15.85546875" customWidth="1"/>
    <col min="4" max="4" width="12.5703125" bestFit="1" customWidth="1"/>
    <col min="5" max="5" width="12.7109375" bestFit="1" customWidth="1"/>
    <col min="6" max="7" width="12.5703125" bestFit="1" customWidth="1"/>
    <col min="8" max="8" width="12.7109375" bestFit="1" customWidth="1"/>
    <col min="9" max="10" width="12.5703125" bestFit="1" customWidth="1"/>
    <col min="11" max="11" width="12.7109375" bestFit="1" customWidth="1"/>
    <col min="12" max="13" width="12.5703125" bestFit="1" customWidth="1"/>
    <col min="14" max="14" width="12.7109375" bestFit="1" customWidth="1"/>
    <col min="15" max="15" width="12.5703125" bestFit="1" customWidth="1"/>
    <col min="16" max="16" width="14.42578125" bestFit="1" customWidth="1"/>
    <col min="17" max="17" width="11.42578125" customWidth="1"/>
  </cols>
  <sheetData>
    <row r="1" spans="1:17" x14ac:dyDescent="0.25">
      <c r="A1" t="s">
        <v>35</v>
      </c>
    </row>
    <row r="2" spans="1:17" x14ac:dyDescent="0.25">
      <c r="A2" t="s">
        <v>36</v>
      </c>
    </row>
    <row r="3" spans="1:17" x14ac:dyDescent="0.25">
      <c r="A3" t="s">
        <v>37</v>
      </c>
    </row>
    <row r="4" spans="1:17" x14ac:dyDescent="0.25">
      <c r="A4" t="s">
        <v>38</v>
      </c>
    </row>
    <row r="5" spans="1:17" x14ac:dyDescent="0.25">
      <c r="A5" t="s">
        <v>40</v>
      </c>
    </row>
    <row r="6" spans="1:17" x14ac:dyDescent="0.25">
      <c r="A6" s="9" t="s">
        <v>39</v>
      </c>
    </row>
    <row r="8" spans="1:17" x14ac:dyDescent="0.25">
      <c r="D8" s="4">
        <v>44562</v>
      </c>
      <c r="E8" s="4">
        <v>44593</v>
      </c>
      <c r="F8" s="4">
        <v>44621</v>
      </c>
      <c r="G8" s="4">
        <v>44652</v>
      </c>
      <c r="H8" s="4">
        <v>44682</v>
      </c>
      <c r="I8" s="4">
        <v>44713</v>
      </c>
      <c r="J8" s="4">
        <v>44743</v>
      </c>
      <c r="K8" s="4">
        <v>44774</v>
      </c>
      <c r="L8" s="4">
        <v>44805</v>
      </c>
      <c r="M8" s="4">
        <v>44835</v>
      </c>
      <c r="N8" s="4">
        <v>44866</v>
      </c>
      <c r="O8" s="4">
        <v>44896</v>
      </c>
      <c r="P8" s="4" t="s">
        <v>28</v>
      </c>
      <c r="Q8" s="3"/>
    </row>
    <row r="9" spans="1:17" x14ac:dyDescent="0.25">
      <c r="A9" t="s">
        <v>31</v>
      </c>
      <c r="B9" s="1" t="s">
        <v>0</v>
      </c>
      <c r="C9" s="1"/>
      <c r="D9" s="5">
        <v>5805.09</v>
      </c>
      <c r="E9" s="5">
        <v>5912.06</v>
      </c>
      <c r="F9" s="5">
        <v>5824.99</v>
      </c>
      <c r="G9" s="5">
        <v>5866.61</v>
      </c>
      <c r="H9" s="5">
        <v>5844.85</v>
      </c>
      <c r="I9" s="5">
        <v>5885.86</v>
      </c>
      <c r="J9" s="5">
        <v>5864.78</v>
      </c>
      <c r="K9" s="5">
        <v>5874.74</v>
      </c>
      <c r="L9" s="5">
        <v>5733.8</v>
      </c>
      <c r="M9" s="5">
        <v>5705.77</v>
      </c>
      <c r="N9" s="5">
        <v>5759.65</v>
      </c>
      <c r="O9" s="5">
        <v>5772.67</v>
      </c>
      <c r="P9" s="5">
        <f>SUM(D9:O9)</f>
        <v>69850.87000000001</v>
      </c>
      <c r="Q9" s="5"/>
    </row>
    <row r="10" spans="1:17" x14ac:dyDescent="0.25">
      <c r="B10" s="1" t="s">
        <v>1</v>
      </c>
      <c r="C10" s="1"/>
      <c r="D10" s="5">
        <v>1.67</v>
      </c>
      <c r="E10" s="5">
        <v>1.69</v>
      </c>
      <c r="F10" s="5">
        <v>1.67</v>
      </c>
      <c r="G10" s="5">
        <v>1.68</v>
      </c>
      <c r="H10" s="5">
        <v>1.68</v>
      </c>
      <c r="I10" s="5">
        <v>1.68</v>
      </c>
      <c r="J10" s="5">
        <v>1.68</v>
      </c>
      <c r="K10" s="5">
        <v>1.68</v>
      </c>
      <c r="L10" s="5">
        <v>1.69</v>
      </c>
      <c r="M10" s="5">
        <v>1.69</v>
      </c>
      <c r="N10" s="5">
        <v>1.69</v>
      </c>
      <c r="O10" s="5">
        <v>1.69</v>
      </c>
      <c r="P10" s="5">
        <f t="shared" ref="P10:P33" si="0">SUM(D10:O10)</f>
        <v>20.190000000000001</v>
      </c>
      <c r="Q10" s="5"/>
    </row>
    <row r="11" spans="1:17" x14ac:dyDescent="0.25">
      <c r="B11" s="1" t="s">
        <v>2</v>
      </c>
      <c r="C11" s="1"/>
      <c r="D11" s="5">
        <v>5710.94</v>
      </c>
      <c r="E11" s="5">
        <v>5768.41</v>
      </c>
      <c r="F11" s="5">
        <v>5721.91</v>
      </c>
      <c r="G11" s="5">
        <v>5744.36</v>
      </c>
      <c r="H11" s="5">
        <v>5732.87</v>
      </c>
      <c r="I11" s="5">
        <v>5754.97</v>
      </c>
      <c r="J11" s="5">
        <v>5743.84</v>
      </c>
      <c r="K11" s="5">
        <v>5749.33</v>
      </c>
      <c r="L11" s="5">
        <v>5770.92</v>
      </c>
      <c r="M11" s="5">
        <v>5760.34</v>
      </c>
      <c r="N11" s="5">
        <v>5781.58</v>
      </c>
      <c r="O11" s="5">
        <v>5786.93</v>
      </c>
      <c r="P11" s="5">
        <f t="shared" si="0"/>
        <v>69026.399999999994</v>
      </c>
      <c r="Q11" s="5"/>
    </row>
    <row r="12" spans="1:17" x14ac:dyDescent="0.25">
      <c r="B12" s="1" t="s">
        <v>3</v>
      </c>
      <c r="C12" s="1"/>
      <c r="D12" s="5">
        <v>6713.63</v>
      </c>
      <c r="E12" s="5">
        <v>6771.81</v>
      </c>
      <c r="F12" s="5">
        <v>6722.22</v>
      </c>
      <c r="G12" s="5">
        <v>6744.19</v>
      </c>
      <c r="H12" s="5">
        <v>6730.8</v>
      </c>
      <c r="I12" s="5">
        <v>6752.5</v>
      </c>
      <c r="J12" s="5">
        <v>6739.39</v>
      </c>
      <c r="K12" s="5">
        <v>6743.68</v>
      </c>
      <c r="L12" s="5">
        <v>6764.98</v>
      </c>
      <c r="M12" s="5">
        <v>6752.29</v>
      </c>
      <c r="N12" s="5">
        <v>6773.31</v>
      </c>
      <c r="O12" s="5">
        <v>6777.48</v>
      </c>
      <c r="P12" s="5">
        <f t="shared" si="0"/>
        <v>80986.279999999984</v>
      </c>
      <c r="Q12" s="5"/>
    </row>
    <row r="13" spans="1:17" x14ac:dyDescent="0.25">
      <c r="B13" s="1" t="s">
        <v>4</v>
      </c>
      <c r="C13" s="1"/>
      <c r="D13" s="5">
        <v>50206.9</v>
      </c>
      <c r="E13" s="5">
        <v>51102.75</v>
      </c>
      <c r="F13" s="5">
        <v>50303.7</v>
      </c>
      <c r="G13" s="5">
        <v>50631.26</v>
      </c>
      <c r="H13" s="5">
        <v>50400.14</v>
      </c>
      <c r="I13" s="5">
        <v>50724.68</v>
      </c>
      <c r="J13" s="5">
        <v>50496.76</v>
      </c>
      <c r="K13" s="5">
        <v>50545.01</v>
      </c>
      <c r="L13" s="5">
        <v>50865.01</v>
      </c>
      <c r="M13" s="5">
        <v>50641.9</v>
      </c>
      <c r="N13" s="5">
        <v>50958.87</v>
      </c>
      <c r="O13" s="5">
        <v>51005.99</v>
      </c>
      <c r="P13" s="5">
        <f t="shared" si="0"/>
        <v>607882.97000000009</v>
      </c>
      <c r="Q13" s="5"/>
    </row>
    <row r="14" spans="1:17" x14ac:dyDescent="0.25">
      <c r="B14" s="1" t="s">
        <v>5</v>
      </c>
      <c r="C14" s="1"/>
      <c r="D14" s="5">
        <v>32140.41</v>
      </c>
      <c r="E14" s="5">
        <v>33226.660000000003</v>
      </c>
      <c r="F14" s="5">
        <v>32251.45</v>
      </c>
      <c r="G14" s="5">
        <v>32646.53</v>
      </c>
      <c r="H14" s="5">
        <v>32361.68</v>
      </c>
      <c r="I14" s="5">
        <v>32753.39</v>
      </c>
      <c r="J14" s="5">
        <v>32472.29</v>
      </c>
      <c r="K14" s="5">
        <v>32527.45</v>
      </c>
      <c r="L14" s="5">
        <v>32914.080000000002</v>
      </c>
      <c r="M14" s="5">
        <v>32638.61</v>
      </c>
      <c r="N14" s="5">
        <v>33021.839999999997</v>
      </c>
      <c r="O14" s="5">
        <v>33076.120000000003</v>
      </c>
      <c r="P14" s="5">
        <f t="shared" si="0"/>
        <v>392030.51</v>
      </c>
      <c r="Q14" s="5"/>
    </row>
    <row r="15" spans="1:17" x14ac:dyDescent="0.25">
      <c r="B15" s="1" t="s">
        <v>6</v>
      </c>
      <c r="C15" s="1"/>
      <c r="D15" s="5">
        <v>17193.77</v>
      </c>
      <c r="E15" s="5">
        <v>17774.740000000002</v>
      </c>
      <c r="F15" s="5">
        <v>17253.169999999998</v>
      </c>
      <c r="G15" s="5">
        <v>17464.48</v>
      </c>
      <c r="H15" s="5">
        <v>17312.14</v>
      </c>
      <c r="I15" s="5">
        <v>17521.64</v>
      </c>
      <c r="J15" s="5">
        <v>17371.310000000001</v>
      </c>
      <c r="K15" s="5">
        <v>17400.82</v>
      </c>
      <c r="L15" s="5">
        <v>17607.61</v>
      </c>
      <c r="M15" s="5">
        <v>17460.28</v>
      </c>
      <c r="N15" s="5">
        <v>17665.25</v>
      </c>
      <c r="O15" s="5">
        <v>17694.29</v>
      </c>
      <c r="P15" s="5">
        <f t="shared" si="0"/>
        <v>209719.5</v>
      </c>
      <c r="Q15" s="5"/>
    </row>
    <row r="16" spans="1:17" x14ac:dyDescent="0.25">
      <c r="B16" s="1" t="s">
        <v>7</v>
      </c>
      <c r="C16" s="1"/>
      <c r="D16" s="5">
        <v>22705.73</v>
      </c>
      <c r="E16" s="5">
        <v>23312.37</v>
      </c>
      <c r="F16" s="5">
        <v>22769.24</v>
      </c>
      <c r="G16" s="5">
        <v>22990.38</v>
      </c>
      <c r="H16" s="5">
        <v>22832.39</v>
      </c>
      <c r="I16" s="5">
        <v>23051.58</v>
      </c>
      <c r="J16" s="5">
        <v>22895.72</v>
      </c>
      <c r="K16" s="5">
        <v>22927.32</v>
      </c>
      <c r="L16" s="5">
        <v>23143.57</v>
      </c>
      <c r="M16" s="5">
        <v>22990.9</v>
      </c>
      <c r="N16" s="5">
        <v>23205.19</v>
      </c>
      <c r="O16" s="5">
        <v>23236.18</v>
      </c>
      <c r="P16" s="5">
        <f t="shared" si="0"/>
        <v>276060.57</v>
      </c>
      <c r="Q16" s="5"/>
    </row>
    <row r="17" spans="1:17" x14ac:dyDescent="0.25">
      <c r="B17" s="1" t="s">
        <v>8</v>
      </c>
      <c r="C17" s="1"/>
      <c r="D17" s="6">
        <v>29033.06</v>
      </c>
      <c r="E17" s="6">
        <v>29141.31</v>
      </c>
      <c r="F17" s="6">
        <v>29045.42</v>
      </c>
      <c r="G17" s="6">
        <v>29085.21</v>
      </c>
      <c r="H17" s="6">
        <v>29057.759999999998</v>
      </c>
      <c r="I17" s="6">
        <v>29097.16</v>
      </c>
      <c r="J17" s="6">
        <v>29070.11</v>
      </c>
      <c r="K17" s="6">
        <v>29076.28</v>
      </c>
      <c r="L17" s="6">
        <v>29115.09</v>
      </c>
      <c r="M17" s="6">
        <v>29088.63</v>
      </c>
      <c r="N17" s="6">
        <v>29127.040000000001</v>
      </c>
      <c r="O17" s="6">
        <v>29133.03</v>
      </c>
      <c r="P17" s="6">
        <f t="shared" si="0"/>
        <v>349070.1</v>
      </c>
      <c r="Q17" s="5"/>
    </row>
    <row r="18" spans="1:17" x14ac:dyDescent="0.25">
      <c r="D18" s="7">
        <f>SUM(D9:D17)</f>
        <v>169511.2</v>
      </c>
      <c r="E18" s="7">
        <f>SUM(E9:E17)</f>
        <v>173011.80000000002</v>
      </c>
      <c r="F18" s="7">
        <f>SUM(F9:F17)</f>
        <v>169893.76999999996</v>
      </c>
      <c r="G18" s="7">
        <f t="shared" ref="G18:O18" si="1">SUM(G9:G17)</f>
        <v>171174.69999999998</v>
      </c>
      <c r="H18" s="7">
        <f t="shared" si="1"/>
        <v>170274.31</v>
      </c>
      <c r="I18" s="7">
        <f t="shared" si="1"/>
        <v>171543.46</v>
      </c>
      <c r="J18" s="7">
        <f t="shared" si="1"/>
        <v>170655.88</v>
      </c>
      <c r="K18" s="7">
        <f t="shared" si="1"/>
        <v>170846.31</v>
      </c>
      <c r="L18" s="7">
        <f t="shared" si="1"/>
        <v>171916.75</v>
      </c>
      <c r="M18" s="7">
        <f t="shared" si="1"/>
        <v>171040.41</v>
      </c>
      <c r="N18" s="7">
        <f t="shared" si="1"/>
        <v>172294.42</v>
      </c>
      <c r="O18" s="7">
        <f t="shared" si="1"/>
        <v>172484.38</v>
      </c>
      <c r="P18" s="7">
        <f t="shared" si="0"/>
        <v>2054647.3900000001</v>
      </c>
      <c r="Q18" s="5"/>
    </row>
    <row r="19" spans="1:17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5"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5">
      <c r="A21" t="s">
        <v>32</v>
      </c>
      <c r="B21" s="1" t="s">
        <v>9</v>
      </c>
      <c r="C21" s="1"/>
      <c r="D21" s="5">
        <v>52060.800000000003</v>
      </c>
      <c r="E21" s="5"/>
      <c r="F21" s="5">
        <v>55282.95</v>
      </c>
      <c r="G21" s="5"/>
      <c r="H21" s="5"/>
      <c r="I21" s="5">
        <v>54144.09</v>
      </c>
      <c r="J21" s="5"/>
      <c r="K21" s="5"/>
      <c r="L21" s="5">
        <v>54097.18</v>
      </c>
      <c r="M21" s="5"/>
      <c r="N21" s="5"/>
      <c r="O21" s="5">
        <v>53349.68</v>
      </c>
      <c r="P21" s="5">
        <f t="shared" si="0"/>
        <v>268934.7</v>
      </c>
      <c r="Q21" s="5"/>
    </row>
    <row r="22" spans="1:17" x14ac:dyDescent="0.25">
      <c r="B22" s="1" t="s">
        <v>10</v>
      </c>
      <c r="C22" s="1"/>
      <c r="D22" s="5">
        <v>37675.449999999997</v>
      </c>
      <c r="E22" s="5"/>
      <c r="F22" s="5">
        <v>40250.1</v>
      </c>
      <c r="G22" s="5"/>
      <c r="H22" s="5"/>
      <c r="I22" s="5">
        <v>39333.54</v>
      </c>
      <c r="J22" s="5"/>
      <c r="K22" s="5"/>
      <c r="L22" s="5">
        <v>39290.93</v>
      </c>
      <c r="M22" s="5"/>
      <c r="N22" s="5"/>
      <c r="O22" s="5">
        <v>38686.76</v>
      </c>
      <c r="P22" s="5">
        <f t="shared" si="0"/>
        <v>195236.78</v>
      </c>
      <c r="Q22" s="5"/>
    </row>
    <row r="23" spans="1:17" x14ac:dyDescent="0.25">
      <c r="B23" s="1" t="s">
        <v>11</v>
      </c>
      <c r="C23" s="1"/>
      <c r="D23" s="5">
        <v>3106.58</v>
      </c>
      <c r="E23" s="5"/>
      <c r="F23" s="5">
        <v>3314.26</v>
      </c>
      <c r="G23" s="5"/>
      <c r="H23" s="5"/>
      <c r="I23" s="5">
        <v>3240.44</v>
      </c>
      <c r="J23" s="5"/>
      <c r="K23" s="5"/>
      <c r="L23" s="5">
        <v>3237.1</v>
      </c>
      <c r="M23" s="5"/>
      <c r="N23" s="5"/>
      <c r="O23" s="5">
        <v>3188.49</v>
      </c>
      <c r="P23" s="5">
        <f t="shared" si="0"/>
        <v>16086.87</v>
      </c>
      <c r="Q23" s="5"/>
    </row>
    <row r="24" spans="1:17" x14ac:dyDescent="0.25">
      <c r="B24" s="1" t="s">
        <v>12</v>
      </c>
      <c r="C24" s="1"/>
      <c r="D24" s="5">
        <v>44311.69</v>
      </c>
      <c r="E24" s="5"/>
      <c r="F24" s="5">
        <v>47451.4</v>
      </c>
      <c r="G24" s="5"/>
      <c r="H24" s="5"/>
      <c r="I24" s="5">
        <v>46278.18</v>
      </c>
      <c r="J24" s="5"/>
      <c r="K24" s="5"/>
      <c r="L24" s="5">
        <v>46184.06</v>
      </c>
      <c r="M24" s="5"/>
      <c r="N24" s="5"/>
      <c r="O24" s="5">
        <v>45392.46</v>
      </c>
      <c r="P24" s="5">
        <f t="shared" si="0"/>
        <v>229617.78999999998</v>
      </c>
      <c r="Q24" s="5"/>
    </row>
    <row r="25" spans="1:17" x14ac:dyDescent="0.25">
      <c r="B25" s="1" t="s">
        <v>13</v>
      </c>
      <c r="C25" s="1"/>
      <c r="D25" s="5">
        <v>72373.440000000002</v>
      </c>
      <c r="E25" s="5"/>
      <c r="F25" s="5">
        <v>79199.19</v>
      </c>
      <c r="G25" s="5"/>
      <c r="H25" s="5"/>
      <c r="I25" s="5">
        <v>76598.83</v>
      </c>
      <c r="J25" s="5"/>
      <c r="K25" s="5"/>
      <c r="L25" s="5">
        <v>76355.149999999994</v>
      </c>
      <c r="M25" s="5"/>
      <c r="N25" s="5"/>
      <c r="O25" s="5">
        <v>74581.63</v>
      </c>
      <c r="P25" s="5">
        <f t="shared" si="0"/>
        <v>379108.24</v>
      </c>
      <c r="Q25" s="5"/>
    </row>
    <row r="26" spans="1:17" x14ac:dyDescent="0.25">
      <c r="B26" s="1" t="s">
        <v>14</v>
      </c>
      <c r="C26" s="1"/>
      <c r="D26" s="5">
        <v>42236.31</v>
      </c>
      <c r="E26" s="5"/>
      <c r="F26" s="5">
        <v>47123.29</v>
      </c>
      <c r="G26" s="5"/>
      <c r="H26" s="5"/>
      <c r="I26" s="5">
        <v>45193.36</v>
      </c>
      <c r="J26" s="5"/>
      <c r="K26" s="5"/>
      <c r="L26" s="5">
        <v>44966.48</v>
      </c>
      <c r="M26" s="5"/>
      <c r="N26" s="5"/>
      <c r="O26" s="5">
        <v>43627.76</v>
      </c>
      <c r="P26" s="5">
        <f t="shared" si="0"/>
        <v>223147.20000000004</v>
      </c>
      <c r="Q26" s="5"/>
    </row>
    <row r="27" spans="1:17" x14ac:dyDescent="0.25">
      <c r="B27" s="1" t="s">
        <v>15</v>
      </c>
      <c r="C27" s="1"/>
      <c r="D27" s="5">
        <v>59037.1</v>
      </c>
      <c r="E27" s="5"/>
      <c r="F27" s="5">
        <v>65498.32</v>
      </c>
      <c r="G27" s="5"/>
      <c r="H27" s="5"/>
      <c r="I27" s="5">
        <v>62956.160000000003</v>
      </c>
      <c r="J27" s="5"/>
      <c r="K27" s="5"/>
      <c r="L27" s="5">
        <v>62663.66</v>
      </c>
      <c r="M27" s="5"/>
      <c r="N27" s="5"/>
      <c r="O27" s="5">
        <v>60903.77</v>
      </c>
      <c r="P27" s="5">
        <f t="shared" si="0"/>
        <v>311059.01</v>
      </c>
      <c r="Q27" s="5"/>
    </row>
    <row r="28" spans="1:17" x14ac:dyDescent="0.25">
      <c r="B28" s="1" t="s">
        <v>16</v>
      </c>
      <c r="C28" s="1"/>
      <c r="D28" s="5">
        <v>54492.06</v>
      </c>
      <c r="E28" s="5"/>
      <c r="F28" s="5">
        <v>58465.07</v>
      </c>
      <c r="G28" s="5"/>
      <c r="H28" s="5"/>
      <c r="I28" s="5">
        <v>56941.61</v>
      </c>
      <c r="J28" s="5"/>
      <c r="K28" s="5"/>
      <c r="L28" s="5">
        <v>56793</v>
      </c>
      <c r="M28" s="5"/>
      <c r="N28" s="5"/>
      <c r="O28" s="5">
        <v>55752.93</v>
      </c>
      <c r="P28" s="5">
        <f t="shared" si="0"/>
        <v>282444.67</v>
      </c>
      <c r="Q28" s="5"/>
    </row>
    <row r="29" spans="1:17" x14ac:dyDescent="0.25">
      <c r="B29" s="1" t="s">
        <v>17</v>
      </c>
      <c r="C29" s="1"/>
      <c r="D29" s="5">
        <v>38850.25</v>
      </c>
      <c r="E29" s="5"/>
      <c r="F29" s="5">
        <v>43574.35</v>
      </c>
      <c r="G29" s="5"/>
      <c r="H29" s="5"/>
      <c r="I29" s="5">
        <v>41639.74</v>
      </c>
      <c r="J29" s="5"/>
      <c r="K29" s="5"/>
      <c r="L29" s="5">
        <v>41368.17</v>
      </c>
      <c r="M29" s="5"/>
      <c r="N29" s="5"/>
      <c r="O29" s="5">
        <v>40006.35</v>
      </c>
      <c r="P29" s="5">
        <f t="shared" si="0"/>
        <v>205438.86000000002</v>
      </c>
      <c r="Q29" s="5"/>
    </row>
    <row r="30" spans="1:17" x14ac:dyDescent="0.25">
      <c r="B30" s="1" t="s">
        <v>18</v>
      </c>
      <c r="C30" s="1"/>
      <c r="D30" s="5">
        <v>37091.879999999997</v>
      </c>
      <c r="E30" s="5"/>
      <c r="F30" s="5">
        <v>42239.95</v>
      </c>
      <c r="G30" s="5"/>
      <c r="H30" s="5"/>
      <c r="I30" s="5">
        <v>40115.440000000002</v>
      </c>
      <c r="J30" s="5"/>
      <c r="K30" s="5"/>
      <c r="L30" s="5">
        <v>39806.6</v>
      </c>
      <c r="M30" s="5"/>
      <c r="N30" s="5"/>
      <c r="O30" s="5">
        <v>38305.11</v>
      </c>
      <c r="P30" s="5">
        <f t="shared" si="0"/>
        <v>197558.97999999998</v>
      </c>
      <c r="Q30" s="5"/>
    </row>
    <row r="31" spans="1:17" x14ac:dyDescent="0.25">
      <c r="B31" s="1" t="s">
        <v>19</v>
      </c>
      <c r="C31" s="1"/>
      <c r="D31" s="5">
        <v>40896.480000000003</v>
      </c>
      <c r="E31" s="5"/>
      <c r="F31" s="5">
        <v>45224.91</v>
      </c>
      <c r="G31" s="5"/>
      <c r="H31" s="5"/>
      <c r="I31" s="5">
        <v>43466.33</v>
      </c>
      <c r="J31" s="5"/>
      <c r="K31" s="5"/>
      <c r="L31" s="5">
        <v>43228.59</v>
      </c>
      <c r="M31" s="5"/>
      <c r="N31" s="5"/>
      <c r="O31" s="5">
        <v>41995.78</v>
      </c>
      <c r="P31" s="5">
        <f t="shared" si="0"/>
        <v>214812.09</v>
      </c>
      <c r="Q31" s="5"/>
    </row>
    <row r="32" spans="1:17" x14ac:dyDescent="0.25">
      <c r="B32" s="1" t="s">
        <v>20</v>
      </c>
      <c r="C32" s="1"/>
      <c r="D32" s="5">
        <v>52507.95</v>
      </c>
      <c r="E32" s="5"/>
      <c r="F32" s="5">
        <v>54547.57</v>
      </c>
      <c r="G32" s="5"/>
      <c r="H32" s="5"/>
      <c r="I32" s="5">
        <v>53758.04</v>
      </c>
      <c r="J32" s="5"/>
      <c r="K32" s="5"/>
      <c r="L32" s="5">
        <v>53676.73</v>
      </c>
      <c r="M32" s="5"/>
      <c r="N32" s="5"/>
      <c r="O32" s="5">
        <v>53137.11</v>
      </c>
      <c r="P32" s="5">
        <f t="shared" si="0"/>
        <v>267627.40000000002</v>
      </c>
      <c r="Q32" s="5"/>
    </row>
    <row r="33" spans="1:17" x14ac:dyDescent="0.25">
      <c r="B33" s="2"/>
      <c r="C33" s="2"/>
      <c r="D33" s="7">
        <f>SUM(D21:D32)</f>
        <v>534639.99</v>
      </c>
      <c r="E33" s="7"/>
      <c r="F33" s="7">
        <f>SUM(F21:F32)</f>
        <v>582171.36</v>
      </c>
      <c r="G33" s="7"/>
      <c r="H33" s="7"/>
      <c r="I33" s="7">
        <f>SUM(I21:I32)</f>
        <v>563665.76</v>
      </c>
      <c r="J33" s="7"/>
      <c r="K33" s="7"/>
      <c r="L33" s="7">
        <f>SUM(L21:L32)</f>
        <v>561667.65</v>
      </c>
      <c r="M33" s="7"/>
      <c r="N33" s="7"/>
      <c r="O33" s="7">
        <f>SUM(O21:O32)</f>
        <v>548927.82999999996</v>
      </c>
      <c r="P33" s="7">
        <f t="shared" si="0"/>
        <v>2791072.5900000003</v>
      </c>
      <c r="Q33" s="5"/>
    </row>
    <row r="34" spans="1:17" x14ac:dyDescent="0.25">
      <c r="B34" s="2"/>
      <c r="C34" s="2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x14ac:dyDescent="0.25">
      <c r="B35" s="2"/>
      <c r="C35" s="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x14ac:dyDescent="0.25">
      <c r="A36" t="s">
        <v>30</v>
      </c>
      <c r="B36" s="1" t="s">
        <v>21</v>
      </c>
      <c r="C36" s="1"/>
      <c r="D36" s="5">
        <v>5303.79</v>
      </c>
      <c r="E36" s="5">
        <v>5341.35</v>
      </c>
      <c r="F36" s="5">
        <v>5379.19</v>
      </c>
      <c r="G36" s="5">
        <v>5417.29</v>
      </c>
      <c r="H36" s="5">
        <v>5455.66</v>
      </c>
      <c r="I36" s="5">
        <v>5494.31</v>
      </c>
      <c r="J36" s="5">
        <v>5533.23</v>
      </c>
      <c r="K36" s="5">
        <v>5572.42</v>
      </c>
      <c r="L36" s="5">
        <v>5611.89</v>
      </c>
      <c r="M36" s="5">
        <v>5651.64</v>
      </c>
      <c r="N36" s="5">
        <v>5691.68</v>
      </c>
      <c r="O36" s="5">
        <v>5731.99</v>
      </c>
      <c r="P36" s="5">
        <f>SUM(D36:O36)</f>
        <v>66184.44</v>
      </c>
      <c r="Q36" s="5"/>
    </row>
    <row r="37" spans="1:17" x14ac:dyDescent="0.25">
      <c r="B37" s="1" t="s">
        <v>33</v>
      </c>
      <c r="C37" s="1"/>
      <c r="D37" s="5">
        <v>10521</v>
      </c>
      <c r="E37" s="5">
        <v>10600</v>
      </c>
      <c r="F37" s="5">
        <v>10680</v>
      </c>
      <c r="G37" s="5">
        <v>10760</v>
      </c>
      <c r="H37" s="5">
        <v>10840</v>
      </c>
      <c r="I37" s="5">
        <v>10922</v>
      </c>
      <c r="J37" s="5">
        <v>11004</v>
      </c>
      <c r="K37" s="5">
        <v>11086</v>
      </c>
      <c r="L37" s="5">
        <v>11169</v>
      </c>
      <c r="M37" s="5">
        <v>11253</v>
      </c>
      <c r="N37" s="5">
        <v>11341</v>
      </c>
      <c r="O37" s="5"/>
      <c r="P37" s="5">
        <f t="shared" ref="P37:P43" si="2">SUM(D37:O37)</f>
        <v>120176</v>
      </c>
      <c r="Q37" s="5"/>
    </row>
    <row r="38" spans="1:17" x14ac:dyDescent="0.25">
      <c r="B38" s="1" t="s">
        <v>22</v>
      </c>
      <c r="C38" s="1"/>
      <c r="D38" s="5">
        <v>6449.78</v>
      </c>
      <c r="E38" s="5">
        <v>6482.03</v>
      </c>
      <c r="F38" s="5">
        <v>6514.44</v>
      </c>
      <c r="G38" s="5">
        <v>6547.01</v>
      </c>
      <c r="H38" s="5">
        <v>6579.75</v>
      </c>
      <c r="I38" s="5">
        <v>6612.64</v>
      </c>
      <c r="J38" s="5">
        <v>6645.71</v>
      </c>
      <c r="K38" s="5">
        <v>6678.94</v>
      </c>
      <c r="L38" s="5">
        <v>6712.33</v>
      </c>
      <c r="M38" s="5">
        <v>6745.89</v>
      </c>
      <c r="N38" s="5">
        <v>6779.62</v>
      </c>
      <c r="O38" s="5">
        <v>6813.52</v>
      </c>
      <c r="P38" s="5">
        <f t="shared" si="2"/>
        <v>79561.66</v>
      </c>
      <c r="Q38" s="5"/>
    </row>
    <row r="39" spans="1:17" x14ac:dyDescent="0.25">
      <c r="B39" s="1" t="s">
        <v>23</v>
      </c>
      <c r="C39" s="1"/>
      <c r="D39" s="5">
        <v>5368.88</v>
      </c>
      <c r="E39" s="5">
        <v>5399.08</v>
      </c>
      <c r="F39" s="5">
        <v>5429.45</v>
      </c>
      <c r="G39" s="5">
        <v>5459.99</v>
      </c>
      <c r="H39" s="5">
        <v>5490.7</v>
      </c>
      <c r="I39" s="5">
        <v>5521.59</v>
      </c>
      <c r="J39" s="5">
        <v>5552.65</v>
      </c>
      <c r="K39" s="5">
        <v>5583.88</v>
      </c>
      <c r="L39" s="5">
        <v>5615.29</v>
      </c>
      <c r="M39" s="5">
        <v>5646.88</v>
      </c>
      <c r="N39" s="5">
        <v>5678.64</v>
      </c>
      <c r="O39" s="5">
        <v>5710.58</v>
      </c>
      <c r="P39" s="5">
        <f t="shared" si="2"/>
        <v>66457.61</v>
      </c>
      <c r="Q39" s="5"/>
    </row>
    <row r="40" spans="1:17" x14ac:dyDescent="0.25">
      <c r="B40" s="1" t="s">
        <v>24</v>
      </c>
      <c r="C40" s="1"/>
      <c r="D40" s="5">
        <v>9690</v>
      </c>
      <c r="E40" s="5">
        <v>9771</v>
      </c>
      <c r="F40" s="5">
        <v>9852</v>
      </c>
      <c r="G40" s="5">
        <v>9934</v>
      </c>
      <c r="H40" s="5">
        <v>10017</v>
      </c>
      <c r="I40" s="5">
        <v>10101</v>
      </c>
      <c r="J40" s="5">
        <v>10185</v>
      </c>
      <c r="K40" s="5">
        <v>10270</v>
      </c>
      <c r="L40" s="5">
        <v>10355</v>
      </c>
      <c r="M40" s="5">
        <v>10442</v>
      </c>
      <c r="N40" s="5">
        <v>10529</v>
      </c>
      <c r="O40" s="5">
        <v>10616</v>
      </c>
      <c r="P40" s="5">
        <f t="shared" si="2"/>
        <v>121762</v>
      </c>
      <c r="Q40" s="5"/>
    </row>
    <row r="41" spans="1:17" x14ac:dyDescent="0.25">
      <c r="B41" s="1" t="s">
        <v>25</v>
      </c>
      <c r="C41" s="1"/>
      <c r="D41" s="5">
        <v>18371.87</v>
      </c>
      <c r="E41" s="5">
        <v>18463.73</v>
      </c>
      <c r="F41" s="5">
        <v>18556.05</v>
      </c>
      <c r="G41" s="5">
        <v>18648.830000000002</v>
      </c>
      <c r="H41" s="5">
        <v>18742.07</v>
      </c>
      <c r="I41" s="5">
        <v>18835.78</v>
      </c>
      <c r="J41" s="5">
        <v>18929.96</v>
      </c>
      <c r="K41" s="5">
        <v>19024.61</v>
      </c>
      <c r="L41" s="5">
        <v>19119.740000000002</v>
      </c>
      <c r="M41" s="5">
        <v>19215.330000000002</v>
      </c>
      <c r="N41" s="5">
        <v>19311.41</v>
      </c>
      <c r="O41" s="5">
        <v>19407.97</v>
      </c>
      <c r="P41" s="5">
        <f t="shared" si="2"/>
        <v>226627.34999999998</v>
      </c>
      <c r="Q41" s="5"/>
    </row>
    <row r="42" spans="1:17" x14ac:dyDescent="0.25">
      <c r="B42" s="1" t="s">
        <v>26</v>
      </c>
      <c r="C42" s="1"/>
      <c r="D42" s="5"/>
      <c r="E42" s="5"/>
      <c r="F42" s="5">
        <v>12473.25</v>
      </c>
      <c r="G42" s="5"/>
      <c r="H42" s="5"/>
      <c r="I42" s="5">
        <v>12555.89</v>
      </c>
      <c r="J42" s="5"/>
      <c r="K42" s="5"/>
      <c r="L42" s="5">
        <v>12639.07</v>
      </c>
      <c r="M42" s="5"/>
      <c r="N42" s="5"/>
      <c r="O42" s="5">
        <v>12722.8</v>
      </c>
      <c r="P42" s="5">
        <f t="shared" si="2"/>
        <v>50391.009999999995</v>
      </c>
      <c r="Q42" s="5"/>
    </row>
    <row r="43" spans="1:17" x14ac:dyDescent="0.25">
      <c r="B43" s="1" t="s">
        <v>27</v>
      </c>
      <c r="C43" s="1"/>
      <c r="D43" s="6"/>
      <c r="E43" s="6"/>
      <c r="F43" s="6">
        <v>15341.86</v>
      </c>
      <c r="G43" s="6"/>
      <c r="H43" s="6"/>
      <c r="I43" s="6">
        <v>15443.5</v>
      </c>
      <c r="J43" s="6"/>
      <c r="K43" s="6"/>
      <c r="L43" s="6">
        <v>15545.81</v>
      </c>
      <c r="M43" s="6"/>
      <c r="N43" s="6"/>
      <c r="O43" s="6">
        <v>15648.8</v>
      </c>
      <c r="P43" s="6">
        <f t="shared" si="2"/>
        <v>61979.97</v>
      </c>
      <c r="Q43" s="5"/>
    </row>
    <row r="44" spans="1:17" x14ac:dyDescent="0.25">
      <c r="B44" s="2"/>
      <c r="C44" s="2"/>
      <c r="D44" s="7">
        <f>SUM(D36:D43)</f>
        <v>55705.319999999992</v>
      </c>
      <c r="E44" s="7">
        <f t="shared" ref="E44:P44" si="3">SUM(E36:E43)</f>
        <v>56057.19</v>
      </c>
      <c r="F44" s="7">
        <f t="shared" si="3"/>
        <v>84226.240000000005</v>
      </c>
      <c r="G44" s="7">
        <f t="shared" si="3"/>
        <v>56767.12</v>
      </c>
      <c r="H44" s="7">
        <f t="shared" si="3"/>
        <v>57125.18</v>
      </c>
      <c r="I44" s="7">
        <f t="shared" si="3"/>
        <v>85486.709999999992</v>
      </c>
      <c r="J44" s="7">
        <f t="shared" si="3"/>
        <v>57850.549999999996</v>
      </c>
      <c r="K44" s="7">
        <f t="shared" si="3"/>
        <v>58215.85</v>
      </c>
      <c r="L44" s="7">
        <f t="shared" si="3"/>
        <v>86768.13</v>
      </c>
      <c r="M44" s="7">
        <f t="shared" si="3"/>
        <v>58954.740000000005</v>
      </c>
      <c r="N44" s="7">
        <f t="shared" si="3"/>
        <v>59331.350000000006</v>
      </c>
      <c r="O44" s="7">
        <f t="shared" si="3"/>
        <v>76651.66</v>
      </c>
      <c r="P44" s="7">
        <f t="shared" si="3"/>
        <v>793140.03999999992</v>
      </c>
      <c r="Q44" s="5"/>
    </row>
    <row r="45" spans="1:17" x14ac:dyDescent="0.25"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x14ac:dyDescent="0.25">
      <c r="B46" s="2"/>
      <c r="C46" s="2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5"/>
    </row>
    <row r="47" spans="1:17" x14ac:dyDescent="0.25">
      <c r="A47" t="s">
        <v>29</v>
      </c>
      <c r="B47" s="2">
        <v>4001</v>
      </c>
      <c r="C47" s="2"/>
      <c r="D47" s="6"/>
      <c r="E47" s="6">
        <v>269853.17</v>
      </c>
      <c r="F47" s="6"/>
      <c r="G47" s="6"/>
      <c r="H47" s="6">
        <v>272348.25</v>
      </c>
      <c r="I47" s="6"/>
      <c r="J47" s="6"/>
      <c r="K47" s="6">
        <v>274935.56</v>
      </c>
      <c r="L47" s="6"/>
      <c r="M47" s="6"/>
      <c r="N47" s="6">
        <v>277547.45</v>
      </c>
      <c r="O47" s="6"/>
      <c r="P47" s="6">
        <f>SUM(D47:O47)</f>
        <v>1094684.43</v>
      </c>
      <c r="Q47" s="5"/>
    </row>
    <row r="48" spans="1:17" x14ac:dyDescent="0.25"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50" spans="1:16" x14ac:dyDescent="0.25">
      <c r="A50" t="s">
        <v>34</v>
      </c>
      <c r="D50" s="8">
        <f t="shared" ref="D50:P50" si="4">+D18+D33+D44+D47</f>
        <v>759856.50999999989</v>
      </c>
      <c r="E50" s="8">
        <f t="shared" si="4"/>
        <v>498922.16000000003</v>
      </c>
      <c r="F50" s="8">
        <f t="shared" si="4"/>
        <v>836291.36999999988</v>
      </c>
      <c r="G50" s="8">
        <f t="shared" si="4"/>
        <v>227941.81999999998</v>
      </c>
      <c r="H50" s="8">
        <f t="shared" si="4"/>
        <v>499747.74</v>
      </c>
      <c r="I50" s="8">
        <f t="shared" si="4"/>
        <v>820695.92999999993</v>
      </c>
      <c r="J50" s="8">
        <f t="shared" si="4"/>
        <v>228506.43</v>
      </c>
      <c r="K50" s="8">
        <f t="shared" si="4"/>
        <v>503997.72</v>
      </c>
      <c r="L50" s="8">
        <f t="shared" si="4"/>
        <v>820352.53</v>
      </c>
      <c r="M50" s="8">
        <f t="shared" si="4"/>
        <v>229995.15000000002</v>
      </c>
      <c r="N50" s="8">
        <f t="shared" si="4"/>
        <v>509173.22000000003</v>
      </c>
      <c r="O50" s="8">
        <f t="shared" si="4"/>
        <v>798063.87</v>
      </c>
      <c r="P50" s="8">
        <f t="shared" si="4"/>
        <v>6733544.4500000002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1F19-3391-4285-9961-0CA049F54253}">
  <dimension ref="A1:O51"/>
  <sheetViews>
    <sheetView workbookViewId="0"/>
  </sheetViews>
  <sheetFormatPr defaultRowHeight="15" x14ac:dyDescent="0.25"/>
  <cols>
    <col min="2" max="2" width="18.85546875" customWidth="1"/>
    <col min="3" max="3" width="12.5703125" bestFit="1" customWidth="1"/>
    <col min="4" max="4" width="13" bestFit="1" customWidth="1"/>
    <col min="5" max="5" width="12.5703125" style="5" bestFit="1" customWidth="1"/>
    <col min="6" max="6" width="12.5703125" bestFit="1" customWidth="1"/>
    <col min="7" max="7" width="12.85546875" bestFit="1" customWidth="1"/>
    <col min="8" max="8" width="12.5703125" customWidth="1"/>
    <col min="9" max="9" width="12.5703125" bestFit="1" customWidth="1"/>
    <col min="10" max="10" width="12.85546875" bestFit="1" customWidth="1"/>
    <col min="11" max="11" width="12.5703125" bestFit="1" customWidth="1"/>
    <col min="12" max="12" width="19.28515625" bestFit="1" customWidth="1"/>
  </cols>
  <sheetData>
    <row r="1" spans="1:15" x14ac:dyDescent="0.25">
      <c r="A1" t="s">
        <v>35</v>
      </c>
    </row>
    <row r="2" spans="1:15" x14ac:dyDescent="0.25">
      <c r="A2" t="s">
        <v>36</v>
      </c>
    </row>
    <row r="3" spans="1:15" x14ac:dyDescent="0.25">
      <c r="A3" t="s">
        <v>37</v>
      </c>
    </row>
    <row r="4" spans="1:15" x14ac:dyDescent="0.25">
      <c r="A4" t="s">
        <v>38</v>
      </c>
    </row>
    <row r="5" spans="1:15" x14ac:dyDescent="0.25">
      <c r="A5" t="s">
        <v>41</v>
      </c>
    </row>
    <row r="8" spans="1:15" x14ac:dyDescent="0.25">
      <c r="C8" s="4">
        <v>44927</v>
      </c>
      <c r="D8" s="4">
        <v>44958</v>
      </c>
      <c r="E8" s="10">
        <v>44986</v>
      </c>
      <c r="F8" s="4">
        <v>45017</v>
      </c>
      <c r="G8" s="4">
        <v>45047</v>
      </c>
      <c r="H8" s="4">
        <v>45100</v>
      </c>
      <c r="I8" s="4">
        <v>45108</v>
      </c>
      <c r="J8" s="4">
        <v>45139</v>
      </c>
      <c r="K8" s="4">
        <v>45170</v>
      </c>
      <c r="L8" s="2" t="s">
        <v>42</v>
      </c>
    </row>
    <row r="9" spans="1:15" x14ac:dyDescent="0.25">
      <c r="A9" t="s">
        <v>31</v>
      </c>
      <c r="B9" s="1" t="s">
        <v>0</v>
      </c>
      <c r="C9" s="5">
        <v>5706.35</v>
      </c>
      <c r="D9" s="5">
        <v>5877.12</v>
      </c>
      <c r="E9" s="5">
        <v>5773.09</v>
      </c>
      <c r="F9" s="5">
        <v>5901.7</v>
      </c>
      <c r="G9" s="5">
        <v>5724.5</v>
      </c>
      <c r="H9" s="5">
        <v>5851.23</v>
      </c>
      <c r="I9" s="5">
        <v>5827.39</v>
      </c>
      <c r="J9" s="5">
        <v>5841</v>
      </c>
      <c r="K9" s="5">
        <v>5890.83</v>
      </c>
      <c r="L9" s="5">
        <f>SUM(C9:K9)</f>
        <v>52393.210000000006</v>
      </c>
      <c r="M9" s="5"/>
      <c r="N9" s="5"/>
      <c r="O9" s="5"/>
    </row>
    <row r="10" spans="1:15" x14ac:dyDescent="0.25">
      <c r="B10" s="1" t="s">
        <v>1</v>
      </c>
      <c r="C10" s="5">
        <v>1.69</v>
      </c>
      <c r="D10" s="5">
        <v>1.71</v>
      </c>
      <c r="E10" s="5">
        <v>1.69</v>
      </c>
      <c r="F10" s="5">
        <v>1.71</v>
      </c>
      <c r="G10" s="5">
        <v>1.69</v>
      </c>
      <c r="H10" s="5">
        <v>1.7</v>
      </c>
      <c r="I10" s="5">
        <v>1.7</v>
      </c>
      <c r="J10" s="5">
        <v>1.7</v>
      </c>
      <c r="K10" s="5">
        <v>1.71</v>
      </c>
      <c r="L10" s="5">
        <f t="shared" ref="L10:L17" si="0">SUM(C10:K10)</f>
        <v>15.299999999999997</v>
      </c>
      <c r="M10" s="5"/>
      <c r="N10" s="5"/>
      <c r="O10" s="5"/>
    </row>
    <row r="11" spans="1:15" x14ac:dyDescent="0.25">
      <c r="B11" s="1" t="s">
        <v>2</v>
      </c>
      <c r="C11" s="5">
        <v>5761.51</v>
      </c>
      <c r="D11" s="5">
        <v>5828.02</v>
      </c>
      <c r="E11" s="5">
        <v>5787.97</v>
      </c>
      <c r="F11" s="5">
        <v>5838.05</v>
      </c>
      <c r="G11" s="5">
        <v>5769.74</v>
      </c>
      <c r="H11" s="5">
        <v>5819.08</v>
      </c>
      <c r="I11" s="5">
        <v>5810.15</v>
      </c>
      <c r="J11" s="5">
        <v>5815.7</v>
      </c>
      <c r="K11" s="5">
        <v>5835.21</v>
      </c>
      <c r="L11" s="5">
        <f t="shared" si="0"/>
        <v>52265.43</v>
      </c>
      <c r="M11" s="5"/>
      <c r="N11" s="5"/>
      <c r="O11" s="5"/>
    </row>
    <row r="12" spans="1:15" x14ac:dyDescent="0.25">
      <c r="B12" s="1" t="s">
        <v>3</v>
      </c>
      <c r="C12" s="5">
        <v>6748.78</v>
      </c>
      <c r="D12" s="5">
        <v>6818.43</v>
      </c>
      <c r="E12" s="5">
        <v>6773.86</v>
      </c>
      <c r="F12" s="5">
        <v>6826.25</v>
      </c>
      <c r="G12" s="5">
        <v>6750.75</v>
      </c>
      <c r="H12" s="5">
        <v>6802.57</v>
      </c>
      <c r="I12" s="5">
        <v>6791.16</v>
      </c>
      <c r="J12" s="5">
        <v>6795.48</v>
      </c>
      <c r="K12" s="5">
        <v>6815.14</v>
      </c>
      <c r="L12" s="5">
        <f t="shared" si="0"/>
        <v>61122.42</v>
      </c>
      <c r="M12" s="5"/>
      <c r="N12" s="5"/>
      <c r="O12" s="5"/>
    </row>
    <row r="13" spans="1:15" x14ac:dyDescent="0.25">
      <c r="B13" s="1" t="s">
        <v>4</v>
      </c>
      <c r="C13" s="5">
        <v>50522.28</v>
      </c>
      <c r="D13" s="5">
        <v>51627.63</v>
      </c>
      <c r="E13" s="5">
        <v>50885.32</v>
      </c>
      <c r="F13" s="5">
        <v>47092.47</v>
      </c>
      <c r="G13" s="5">
        <v>43883.44</v>
      </c>
      <c r="H13" s="5">
        <v>45974.879999999997</v>
      </c>
      <c r="I13" s="5">
        <v>45428.01</v>
      </c>
      <c r="J13" s="5">
        <v>45538.94</v>
      </c>
      <c r="K13" s="5">
        <v>46298.47</v>
      </c>
      <c r="L13" s="5">
        <f t="shared" si="0"/>
        <v>427251.44000000006</v>
      </c>
      <c r="M13" s="5"/>
      <c r="N13" s="5"/>
      <c r="O13" s="5"/>
    </row>
    <row r="14" spans="1:15" x14ac:dyDescent="0.25">
      <c r="B14" s="1" t="s">
        <v>5</v>
      </c>
      <c r="C14" s="5">
        <v>32482.16</v>
      </c>
      <c r="D14" s="5">
        <v>33828.660000000003</v>
      </c>
      <c r="E14" s="5">
        <v>32918.959999999999</v>
      </c>
      <c r="F14" s="5">
        <v>33931.06</v>
      </c>
      <c r="G14" s="5">
        <v>32398.78</v>
      </c>
      <c r="H14" s="5">
        <v>33402.639999999999</v>
      </c>
      <c r="I14" s="5">
        <v>33144.29</v>
      </c>
      <c r="J14" s="5">
        <v>33200.589999999997</v>
      </c>
      <c r="K14" s="5">
        <v>33566.61</v>
      </c>
      <c r="L14" s="5">
        <f t="shared" si="0"/>
        <v>298873.75</v>
      </c>
      <c r="M14" s="5"/>
      <c r="N14" s="5"/>
      <c r="O14" s="5"/>
    </row>
    <row r="15" spans="1:15" x14ac:dyDescent="0.25">
      <c r="B15" s="1" t="s">
        <v>6</v>
      </c>
      <c r="C15" s="5">
        <v>17376.63</v>
      </c>
      <c r="D15" s="5">
        <v>18096.78</v>
      </c>
      <c r="E15" s="5">
        <v>17610.259999999998</v>
      </c>
      <c r="F15" s="5">
        <v>18151.57</v>
      </c>
      <c r="G15" s="5">
        <v>17332.07</v>
      </c>
      <c r="H15" s="5">
        <v>17868.97</v>
      </c>
      <c r="I15" s="5">
        <v>17730.8</v>
      </c>
      <c r="J15" s="5">
        <v>17760.919999999998</v>
      </c>
      <c r="K15" s="5">
        <v>17956.68</v>
      </c>
      <c r="L15" s="5">
        <f t="shared" si="0"/>
        <v>159884.68</v>
      </c>
      <c r="M15" s="5"/>
      <c r="N15" s="5"/>
      <c r="O15" s="5"/>
    </row>
    <row r="16" spans="1:15" x14ac:dyDescent="0.25">
      <c r="B16" s="1" t="s">
        <v>7</v>
      </c>
      <c r="C16" s="5">
        <v>22906.240000000002</v>
      </c>
      <c r="D16" s="5">
        <v>23656.75</v>
      </c>
      <c r="E16" s="5">
        <v>23150.99</v>
      </c>
      <c r="F16" s="5">
        <v>23715.1</v>
      </c>
      <c r="G16" s="5">
        <v>22863.01</v>
      </c>
      <c r="H16" s="5">
        <v>23422.54</v>
      </c>
      <c r="I16" s="5">
        <v>23279.55</v>
      </c>
      <c r="J16" s="5">
        <v>23311.68</v>
      </c>
      <c r="K16" s="5">
        <v>23516.05</v>
      </c>
      <c r="L16" s="5">
        <f t="shared" si="0"/>
        <v>209821.90999999997</v>
      </c>
      <c r="M16" s="5"/>
      <c r="N16" s="5"/>
      <c r="O16" s="5"/>
    </row>
    <row r="17" spans="1:15" x14ac:dyDescent="0.25">
      <c r="B17" s="1" t="s">
        <v>8</v>
      </c>
      <c r="C17" s="6">
        <v>29075.35</v>
      </c>
      <c r="D17" s="6">
        <v>29208.26</v>
      </c>
      <c r="E17" s="6">
        <v>29119.56</v>
      </c>
      <c r="F17" s="6">
        <v>29219.45</v>
      </c>
      <c r="G17" s="6">
        <v>29069.87</v>
      </c>
      <c r="H17" s="6">
        <v>29168.95</v>
      </c>
      <c r="I17" s="6">
        <v>29144.31</v>
      </c>
      <c r="J17" s="6">
        <v>29150.5</v>
      </c>
      <c r="K17" s="6">
        <v>29186.92</v>
      </c>
      <c r="L17" s="6">
        <f t="shared" si="0"/>
        <v>262343.17</v>
      </c>
      <c r="M17" s="5"/>
      <c r="N17" s="5"/>
      <c r="O17" s="5"/>
    </row>
    <row r="18" spans="1:15" x14ac:dyDescent="0.25">
      <c r="C18" s="7">
        <f t="shared" ref="C18:L18" si="1">SUM(C9:C17)</f>
        <v>170580.99000000002</v>
      </c>
      <c r="D18" s="7">
        <f t="shared" si="1"/>
        <v>174943.36000000002</v>
      </c>
      <c r="E18" s="7">
        <f t="shared" si="1"/>
        <v>172021.69999999998</v>
      </c>
      <c r="F18" s="7">
        <f t="shared" si="1"/>
        <v>170677.36000000002</v>
      </c>
      <c r="G18" s="7">
        <f t="shared" si="1"/>
        <v>163793.85</v>
      </c>
      <c r="H18" s="7">
        <f t="shared" si="1"/>
        <v>168312.56</v>
      </c>
      <c r="I18" s="7">
        <f t="shared" si="1"/>
        <v>167157.36000000002</v>
      </c>
      <c r="J18" s="7">
        <f t="shared" si="1"/>
        <v>167416.51</v>
      </c>
      <c r="K18" s="7">
        <f t="shared" si="1"/>
        <v>169067.62</v>
      </c>
      <c r="L18" s="7">
        <f t="shared" si="1"/>
        <v>1523971.3099999998</v>
      </c>
      <c r="M18" s="5"/>
      <c r="N18" s="5"/>
      <c r="O18" s="5"/>
    </row>
    <row r="19" spans="1:15" x14ac:dyDescent="0.25">
      <c r="C19" s="5"/>
      <c r="D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5">
      <c r="C20" s="5"/>
      <c r="D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5">
      <c r="A21" t="s">
        <v>32</v>
      </c>
      <c r="B21" s="1" t="s">
        <v>9</v>
      </c>
      <c r="C21" s="5"/>
      <c r="D21" s="5"/>
      <c r="E21" s="5">
        <v>56470.34</v>
      </c>
      <c r="F21" s="5"/>
      <c r="G21" s="5"/>
      <c r="H21" s="5">
        <v>55392.88</v>
      </c>
      <c r="I21" s="5"/>
      <c r="J21" s="5"/>
      <c r="K21" s="5">
        <v>54680.57</v>
      </c>
      <c r="L21" s="5">
        <f t="shared" ref="L21:L34" si="2">SUM(D21:K21)</f>
        <v>166543.79</v>
      </c>
      <c r="M21" s="5"/>
      <c r="N21" s="5"/>
      <c r="O21" s="5"/>
    </row>
    <row r="22" spans="1:15" x14ac:dyDescent="0.25">
      <c r="B22" s="1" t="s">
        <v>10</v>
      </c>
      <c r="C22" s="5"/>
      <c r="D22" s="5"/>
      <c r="E22" s="5">
        <v>41182.230000000003</v>
      </c>
      <c r="F22" s="5"/>
      <c r="G22" s="5"/>
      <c r="H22" s="5">
        <v>40314.29</v>
      </c>
      <c r="I22" s="5"/>
      <c r="J22" s="5"/>
      <c r="K22" s="5">
        <v>39738.300000000003</v>
      </c>
      <c r="L22" s="5">
        <f t="shared" si="2"/>
        <v>121234.82</v>
      </c>
      <c r="M22" s="5"/>
      <c r="N22" s="5"/>
      <c r="O22" s="5"/>
    </row>
    <row r="23" spans="1:15" x14ac:dyDescent="0.25">
      <c r="B23" s="1" t="s">
        <v>11</v>
      </c>
      <c r="C23" s="5"/>
      <c r="D23" s="5"/>
      <c r="E23" s="5">
        <v>3389.75</v>
      </c>
      <c r="F23" s="5"/>
      <c r="G23" s="5"/>
      <c r="H23" s="5">
        <v>3319.86</v>
      </c>
      <c r="I23" s="5"/>
      <c r="J23" s="5"/>
      <c r="K23" s="5">
        <v>3273.53</v>
      </c>
      <c r="L23" s="5">
        <f t="shared" si="2"/>
        <v>9983.1400000000012</v>
      </c>
      <c r="M23" s="5"/>
      <c r="N23" s="5"/>
      <c r="O23" s="5"/>
    </row>
    <row r="24" spans="1:15" x14ac:dyDescent="0.25">
      <c r="B24" s="1" t="s">
        <v>12</v>
      </c>
      <c r="C24" s="5"/>
      <c r="D24" s="5"/>
      <c r="E24" s="5">
        <v>48446.97</v>
      </c>
      <c r="F24" s="5"/>
      <c r="G24" s="5"/>
      <c r="H24" s="5">
        <v>47325.11</v>
      </c>
      <c r="I24" s="5"/>
      <c r="J24" s="5"/>
      <c r="K24" s="5">
        <v>46563.23</v>
      </c>
      <c r="L24" s="5">
        <f t="shared" si="2"/>
        <v>142335.31</v>
      </c>
      <c r="M24" s="5"/>
      <c r="N24" s="5"/>
      <c r="O24" s="5"/>
    </row>
    <row r="25" spans="1:15" x14ac:dyDescent="0.25">
      <c r="B25" s="1" t="s">
        <v>13</v>
      </c>
      <c r="C25" s="5"/>
      <c r="D25" s="5"/>
      <c r="E25" s="5">
        <v>81236.100000000006</v>
      </c>
      <c r="F25" s="5"/>
      <c r="G25" s="5"/>
      <c r="H25" s="5">
        <v>78743.53</v>
      </c>
      <c r="I25" s="5"/>
      <c r="J25" s="5"/>
      <c r="K25" s="5">
        <v>77034.490000000005</v>
      </c>
      <c r="L25" s="5">
        <f t="shared" si="2"/>
        <v>237014.12</v>
      </c>
      <c r="M25" s="5"/>
      <c r="N25" s="5"/>
      <c r="O25" s="5"/>
    </row>
    <row r="26" spans="1:15" x14ac:dyDescent="0.25">
      <c r="B26" s="1" t="s">
        <v>14</v>
      </c>
      <c r="C26" s="5"/>
      <c r="D26" s="5"/>
      <c r="E26" s="5">
        <v>48407.44</v>
      </c>
      <c r="F26" s="5"/>
      <c r="G26" s="5"/>
      <c r="H26" s="5">
        <v>46546.080000000002</v>
      </c>
      <c r="I26" s="5"/>
      <c r="J26" s="5"/>
      <c r="K26" s="5">
        <v>45249.34</v>
      </c>
      <c r="L26" s="5">
        <f t="shared" si="2"/>
        <v>140202.85999999999</v>
      </c>
      <c r="M26" s="5"/>
      <c r="N26" s="5"/>
      <c r="O26" s="5"/>
    </row>
    <row r="27" spans="1:15" x14ac:dyDescent="0.25">
      <c r="B27" s="1" t="s">
        <v>15</v>
      </c>
      <c r="C27" s="5"/>
      <c r="D27" s="5"/>
      <c r="E27" s="5">
        <v>67220.56</v>
      </c>
      <c r="F27" s="5"/>
      <c r="G27" s="5"/>
      <c r="H27" s="5">
        <v>64769.88</v>
      </c>
      <c r="I27" s="5"/>
      <c r="J27" s="5"/>
      <c r="K27" s="5">
        <v>63065.58</v>
      </c>
      <c r="L27" s="5">
        <f t="shared" si="2"/>
        <v>195056.02000000002</v>
      </c>
      <c r="M27" s="5"/>
      <c r="N27" s="5"/>
      <c r="O27" s="5"/>
    </row>
    <row r="28" spans="1:15" x14ac:dyDescent="0.25">
      <c r="B28" s="1" t="s">
        <v>16</v>
      </c>
      <c r="C28" s="5"/>
      <c r="D28" s="5"/>
      <c r="E28" s="5">
        <v>59626.19</v>
      </c>
      <c r="F28" s="5"/>
      <c r="G28" s="5"/>
      <c r="H28" s="5">
        <v>58162.29</v>
      </c>
      <c r="I28" s="5"/>
      <c r="J28" s="5"/>
      <c r="K28" s="5">
        <v>57156.68</v>
      </c>
      <c r="L28" s="5">
        <f t="shared" si="2"/>
        <v>174945.16</v>
      </c>
      <c r="M28" s="5"/>
      <c r="N28" s="5"/>
      <c r="O28" s="5"/>
    </row>
    <row r="29" spans="1:15" x14ac:dyDescent="0.25">
      <c r="B29" s="1" t="s">
        <v>17</v>
      </c>
      <c r="C29" s="5"/>
      <c r="D29" s="5"/>
      <c r="E29" s="5">
        <v>44640.49</v>
      </c>
      <c r="F29" s="5"/>
      <c r="G29" s="5"/>
      <c r="H29" s="5">
        <v>42762.04</v>
      </c>
      <c r="I29" s="5"/>
      <c r="J29" s="5"/>
      <c r="K29" s="5">
        <v>41434.620000000003</v>
      </c>
      <c r="L29" s="5">
        <f t="shared" si="2"/>
        <v>128837.15</v>
      </c>
      <c r="M29" s="5"/>
      <c r="N29" s="5"/>
      <c r="O29" s="5"/>
    </row>
    <row r="30" spans="1:15" x14ac:dyDescent="0.25">
      <c r="B30" s="1" t="s">
        <v>18</v>
      </c>
      <c r="C30" s="5"/>
      <c r="D30" s="5"/>
      <c r="E30" s="5">
        <v>43359.48</v>
      </c>
      <c r="F30" s="5"/>
      <c r="G30" s="5"/>
      <c r="H30" s="5">
        <v>41294.61</v>
      </c>
      <c r="I30" s="5"/>
      <c r="J30" s="5"/>
      <c r="K30" s="5">
        <v>39830.370000000003</v>
      </c>
      <c r="L30" s="5">
        <f t="shared" si="2"/>
        <v>124484.45999999999</v>
      </c>
      <c r="M30" s="5"/>
      <c r="N30" s="5"/>
      <c r="O30" s="5"/>
    </row>
    <row r="31" spans="1:15" x14ac:dyDescent="0.25">
      <c r="B31" s="1" t="s">
        <v>19</v>
      </c>
      <c r="C31" s="5"/>
      <c r="D31" s="5"/>
      <c r="E31" s="5">
        <v>46238.04</v>
      </c>
      <c r="F31" s="5"/>
      <c r="G31" s="5"/>
      <c r="H31" s="5">
        <v>44532.22</v>
      </c>
      <c r="I31" s="5"/>
      <c r="J31" s="5"/>
      <c r="K31" s="5">
        <v>43331.13</v>
      </c>
      <c r="L31" s="5">
        <f t="shared" si="2"/>
        <v>134101.39000000001</v>
      </c>
      <c r="M31" s="5"/>
      <c r="N31" s="5"/>
      <c r="O31" s="5"/>
    </row>
    <row r="32" spans="1:15" x14ac:dyDescent="0.25">
      <c r="B32" s="1" t="s">
        <v>20</v>
      </c>
      <c r="C32" s="5"/>
      <c r="D32" s="5"/>
      <c r="E32" s="5">
        <v>55125.440000000002</v>
      </c>
      <c r="F32" s="5"/>
      <c r="G32" s="5"/>
      <c r="H32" s="5">
        <v>54364.1</v>
      </c>
      <c r="I32" s="5"/>
      <c r="J32" s="5"/>
      <c r="K32" s="5">
        <v>53839.82</v>
      </c>
      <c r="L32" s="5">
        <f t="shared" si="2"/>
        <v>163329.36000000002</v>
      </c>
      <c r="M32" s="5"/>
      <c r="N32" s="5"/>
      <c r="O32" s="5"/>
    </row>
    <row r="33" spans="1:15" x14ac:dyDescent="0.25">
      <c r="B33" s="1" t="s">
        <v>43</v>
      </c>
      <c r="C33" s="6"/>
      <c r="D33" s="6"/>
      <c r="E33" s="6">
        <v>20858.830000000002</v>
      </c>
      <c r="F33" s="6"/>
      <c r="G33" s="6"/>
      <c r="H33" s="6">
        <v>36855.42</v>
      </c>
      <c r="I33" s="6"/>
      <c r="J33" s="6"/>
      <c r="K33" s="6">
        <v>34575.019999999997</v>
      </c>
      <c r="L33" s="6">
        <f t="shared" si="2"/>
        <v>92289.26999999999</v>
      </c>
      <c r="M33" s="5"/>
      <c r="N33" s="5"/>
      <c r="O33" s="5"/>
    </row>
    <row r="34" spans="1:15" x14ac:dyDescent="0.25">
      <c r="B34" s="2"/>
      <c r="C34" s="7"/>
      <c r="D34" s="7"/>
      <c r="E34" s="7">
        <f>SUM(E21:E33)</f>
        <v>616201.86</v>
      </c>
      <c r="F34" s="7"/>
      <c r="G34" s="7"/>
      <c r="H34" s="7">
        <f>SUM(H21:H33)</f>
        <v>614382.30999999994</v>
      </c>
      <c r="I34" s="7"/>
      <c r="J34" s="7"/>
      <c r="K34" s="7">
        <f>SUM(K21:K33)</f>
        <v>599772.67999999993</v>
      </c>
      <c r="L34" s="7">
        <f t="shared" si="2"/>
        <v>1830356.8499999999</v>
      </c>
      <c r="M34" s="5"/>
      <c r="N34" s="5"/>
      <c r="O34" s="5"/>
    </row>
    <row r="35" spans="1:15" x14ac:dyDescent="0.25">
      <c r="B35" s="2"/>
      <c r="C35" s="5"/>
      <c r="D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5">
      <c r="B36" s="2"/>
      <c r="C36" s="5"/>
      <c r="D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t="s">
        <v>30</v>
      </c>
      <c r="B37" s="1" t="s">
        <v>21</v>
      </c>
      <c r="C37" s="5">
        <v>5772.59</v>
      </c>
      <c r="D37" s="5">
        <v>5813.48</v>
      </c>
      <c r="E37" s="5">
        <v>5854.66</v>
      </c>
      <c r="F37" s="5">
        <v>5896.13</v>
      </c>
      <c r="G37" s="5">
        <v>5937.9</v>
      </c>
      <c r="H37" s="5">
        <v>5979.96</v>
      </c>
      <c r="I37" s="5">
        <v>6022.31</v>
      </c>
      <c r="J37" s="5">
        <v>6064.97</v>
      </c>
      <c r="K37" s="5">
        <v>6107.93</v>
      </c>
      <c r="L37" s="5">
        <f>SUM(C37:K37)</f>
        <v>53449.93</v>
      </c>
      <c r="M37" s="5"/>
      <c r="N37" s="5"/>
      <c r="O37" s="5"/>
    </row>
    <row r="38" spans="1:15" x14ac:dyDescent="0.25">
      <c r="B38" s="1" t="s">
        <v>33</v>
      </c>
      <c r="C38" s="5"/>
      <c r="D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B39" s="1" t="s">
        <v>22</v>
      </c>
      <c r="C39" s="5">
        <v>6847.59</v>
      </c>
      <c r="D39" s="5">
        <v>6881.83</v>
      </c>
      <c r="E39" s="5">
        <v>6916.24</v>
      </c>
      <c r="F39" s="5">
        <v>6950.82</v>
      </c>
      <c r="G39" s="5">
        <v>6985.57</v>
      </c>
      <c r="H39" s="5">
        <v>7020.5</v>
      </c>
      <c r="I39" s="5">
        <v>7055.6</v>
      </c>
      <c r="J39" s="5">
        <v>7090.88</v>
      </c>
      <c r="K39" s="5">
        <v>7126.33</v>
      </c>
      <c r="L39" s="5">
        <f t="shared" ref="L39:L44" si="3">SUM(C39:K39)</f>
        <v>62875.360000000001</v>
      </c>
      <c r="M39" s="5"/>
      <c r="N39" s="5"/>
      <c r="O39" s="5"/>
    </row>
    <row r="40" spans="1:15" x14ac:dyDescent="0.25">
      <c r="B40" s="1" t="s">
        <v>23</v>
      </c>
      <c r="C40" s="5">
        <v>5742.7</v>
      </c>
      <c r="D40" s="5">
        <v>5775.01</v>
      </c>
      <c r="E40" s="5">
        <v>5807.49</v>
      </c>
      <c r="F40" s="5">
        <v>5840.16</v>
      </c>
      <c r="G40" s="5">
        <v>5873.01</v>
      </c>
      <c r="H40" s="5">
        <v>5906.04</v>
      </c>
      <c r="I40" s="5">
        <v>5939.27</v>
      </c>
      <c r="J40" s="5">
        <v>5972.67</v>
      </c>
      <c r="K40" s="5">
        <v>6006.27</v>
      </c>
      <c r="L40" s="5">
        <f t="shared" si="3"/>
        <v>52862.619999999995</v>
      </c>
      <c r="M40" s="5"/>
      <c r="N40" s="5"/>
      <c r="O40" s="5"/>
    </row>
    <row r="41" spans="1:15" x14ac:dyDescent="0.25">
      <c r="B41" s="1" t="s">
        <v>24</v>
      </c>
      <c r="C41" s="5">
        <v>10705</v>
      </c>
      <c r="D41" s="5">
        <v>10794</v>
      </c>
      <c r="E41" s="5">
        <v>10884</v>
      </c>
      <c r="F41" s="5">
        <v>10975</v>
      </c>
      <c r="G41" s="5">
        <v>11066</v>
      </c>
      <c r="H41" s="5">
        <v>11158</v>
      </c>
      <c r="I41" s="5">
        <v>11251</v>
      </c>
      <c r="J41" s="5">
        <v>11345</v>
      </c>
      <c r="K41" s="5">
        <v>11440</v>
      </c>
      <c r="L41" s="5">
        <f t="shared" si="3"/>
        <v>99618</v>
      </c>
      <c r="M41" s="5"/>
      <c r="N41" s="5"/>
      <c r="O41" s="5"/>
    </row>
    <row r="42" spans="1:15" x14ac:dyDescent="0.25">
      <c r="B42" s="1" t="s">
        <v>25</v>
      </c>
      <c r="C42" s="5">
        <v>19505.009999999998</v>
      </c>
      <c r="D42" s="5">
        <v>19602.53</v>
      </c>
      <c r="E42" s="5">
        <v>19700.54</v>
      </c>
      <c r="F42" s="5">
        <v>19799.05</v>
      </c>
      <c r="G42" s="5">
        <v>19898.04</v>
      </c>
      <c r="H42" s="5">
        <v>19997.53</v>
      </c>
      <c r="I42" s="5">
        <v>20097.52</v>
      </c>
      <c r="J42" s="5">
        <v>20198</v>
      </c>
      <c r="K42" s="5">
        <v>20298.990000000002</v>
      </c>
      <c r="L42" s="5">
        <f t="shared" si="3"/>
        <v>179097.20999999996</v>
      </c>
      <c r="M42" s="5"/>
      <c r="N42" s="5"/>
      <c r="O42" s="5"/>
    </row>
    <row r="43" spans="1:15" x14ac:dyDescent="0.25">
      <c r="B43" s="1" t="s">
        <v>26</v>
      </c>
      <c r="C43" s="5" t="s">
        <v>39</v>
      </c>
      <c r="D43" s="5" t="s">
        <v>39</v>
      </c>
      <c r="E43" s="5">
        <v>12807.09</v>
      </c>
      <c r="F43" s="5"/>
      <c r="G43" s="5"/>
      <c r="H43" s="5">
        <v>12891.94</v>
      </c>
      <c r="I43" s="5"/>
      <c r="J43" s="5"/>
      <c r="K43" s="5">
        <v>12977.35</v>
      </c>
      <c r="L43" s="5">
        <f t="shared" si="3"/>
        <v>38676.379999999997</v>
      </c>
      <c r="M43" s="5"/>
      <c r="N43" s="5"/>
      <c r="O43" s="5"/>
    </row>
    <row r="44" spans="1:15" x14ac:dyDescent="0.25">
      <c r="B44" s="1" t="s">
        <v>27</v>
      </c>
      <c r="C44" s="6"/>
      <c r="D44" s="6" t="s">
        <v>39</v>
      </c>
      <c r="E44" s="6">
        <v>15752.48</v>
      </c>
      <c r="F44" s="6"/>
      <c r="G44" s="6"/>
      <c r="H44" s="6">
        <v>15856.84</v>
      </c>
      <c r="I44" s="6"/>
      <c r="J44" s="6"/>
      <c r="K44" s="6">
        <v>15961.89</v>
      </c>
      <c r="L44" s="6">
        <f t="shared" si="3"/>
        <v>47571.21</v>
      </c>
      <c r="M44" s="5"/>
      <c r="N44" s="5"/>
      <c r="O44" s="5"/>
    </row>
    <row r="45" spans="1:15" x14ac:dyDescent="0.25">
      <c r="B45" s="2"/>
      <c r="C45" s="7">
        <f>SUM(C37:C44)</f>
        <v>48572.89</v>
      </c>
      <c r="D45" s="7">
        <f t="shared" ref="D45:L45" si="4">SUM(D37:D44)</f>
        <v>48866.85</v>
      </c>
      <c r="E45" s="7">
        <f t="shared" si="4"/>
        <v>77722.5</v>
      </c>
      <c r="F45" s="7">
        <f t="shared" si="4"/>
        <v>49461.16</v>
      </c>
      <c r="G45" s="7">
        <f t="shared" si="4"/>
        <v>49760.520000000004</v>
      </c>
      <c r="H45" s="7">
        <f t="shared" si="4"/>
        <v>78810.81</v>
      </c>
      <c r="I45" s="7">
        <f t="shared" si="4"/>
        <v>50365.7</v>
      </c>
      <c r="J45" s="7">
        <f t="shared" si="4"/>
        <v>50671.520000000004</v>
      </c>
      <c r="K45" s="7">
        <f t="shared" si="4"/>
        <v>79918.760000000009</v>
      </c>
      <c r="L45" s="7">
        <f t="shared" si="4"/>
        <v>534150.71</v>
      </c>
      <c r="M45" s="5"/>
      <c r="N45" s="5"/>
      <c r="O45" s="5"/>
    </row>
    <row r="46" spans="1:15" x14ac:dyDescent="0.25">
      <c r="B46" s="2"/>
      <c r="C46" s="5"/>
      <c r="D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25">
      <c r="B47" s="2"/>
      <c r="C47" s="6"/>
      <c r="D47" s="6"/>
      <c r="E47" s="6"/>
      <c r="F47" s="6"/>
      <c r="G47" s="6"/>
      <c r="H47" s="6"/>
      <c r="I47" s="6"/>
      <c r="J47" s="6"/>
      <c r="K47" s="6"/>
      <c r="L47" s="6"/>
      <c r="M47" s="5"/>
      <c r="N47" s="5"/>
      <c r="O47" s="5"/>
    </row>
    <row r="48" spans="1:15" x14ac:dyDescent="0.25">
      <c r="A48" t="s">
        <v>29</v>
      </c>
      <c r="B48" s="2">
        <v>4001</v>
      </c>
      <c r="C48" s="7"/>
      <c r="D48" s="7">
        <v>280184.15000000002</v>
      </c>
      <c r="E48" s="7"/>
      <c r="F48" s="7"/>
      <c r="G48" s="7">
        <v>282289.99</v>
      </c>
      <c r="H48" s="7"/>
      <c r="I48" s="7"/>
      <c r="J48" s="7">
        <v>285007.03999999998</v>
      </c>
      <c r="K48" s="7"/>
      <c r="L48" s="7">
        <f>SUM(D48:K48)</f>
        <v>847481.17999999993</v>
      </c>
      <c r="M48" s="5"/>
      <c r="N48" s="5"/>
      <c r="O48" s="5"/>
    </row>
    <row r="49" spans="1:15" x14ac:dyDescent="0.25">
      <c r="C49" s="5"/>
      <c r="D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1" spans="1:15" x14ac:dyDescent="0.25">
      <c r="A51" t="s">
        <v>44</v>
      </c>
      <c r="C51" s="8">
        <f>+C18+C34+C45+C48</f>
        <v>219153.88</v>
      </c>
      <c r="D51" s="8">
        <f t="shared" ref="D51:L51" si="5">+D18+D34+D45+D48</f>
        <v>503994.36000000004</v>
      </c>
      <c r="E51" s="8">
        <f t="shared" si="5"/>
        <v>865946.05999999994</v>
      </c>
      <c r="F51" s="8">
        <f t="shared" si="5"/>
        <v>220138.52000000002</v>
      </c>
      <c r="G51" s="8">
        <f t="shared" si="5"/>
        <v>495844.36</v>
      </c>
      <c r="H51" s="8">
        <f t="shared" si="5"/>
        <v>861505.67999999993</v>
      </c>
      <c r="I51" s="8">
        <f t="shared" si="5"/>
        <v>217523.06</v>
      </c>
      <c r="J51" s="8">
        <f t="shared" si="5"/>
        <v>503095.07</v>
      </c>
      <c r="K51" s="8">
        <f t="shared" si="5"/>
        <v>848759.05999999994</v>
      </c>
      <c r="L51" s="8">
        <f t="shared" si="5"/>
        <v>4735960.05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Taul</dc:creator>
  <cp:lastModifiedBy>Travis Siewert</cp:lastModifiedBy>
  <dcterms:created xsi:type="dcterms:W3CDTF">2023-11-01T16:47:39Z</dcterms:created>
  <dcterms:modified xsi:type="dcterms:W3CDTF">2023-11-02T22:00:00Z</dcterms:modified>
</cp:coreProperties>
</file>