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X:\Travis\Rate Applications\2023 rate application\Work Papers - Travis\AG 1st Data Request\AG1 Item 29\"/>
    </mc:Choice>
  </mc:AlternateContent>
  <xr:revisionPtr revIDLastSave="0" documentId="8_{E3245FCC-A91D-456B-B642-B1475D9A0F94}" xr6:coauthVersionLast="47" xr6:coauthVersionMax="47" xr10:uidLastSave="{00000000-0000-0000-0000-000000000000}"/>
  <bookViews>
    <workbookView xWindow="25080" yWindow="-120" windowWidth="25440" windowHeight="15390" xr2:uid="{9A803187-39E9-4B29-AD96-8E7446AD6F61}"/>
  </bookViews>
  <sheets>
    <sheet name="2019" sheetId="8" r:id="rId1"/>
    <sheet name="2020" sheetId="6" r:id="rId2"/>
    <sheet name="2021" sheetId="3" r:id="rId3"/>
    <sheet name="2022" sheetId="2" r:id="rId4"/>
    <sheet name="2023" sheetId="1" r:id="rId5"/>
  </sheets>
  <definedNames>
    <definedName name="AAPR">'2022'!$E$11:$E$11</definedName>
    <definedName name="AAUG">'2022'!$E$15:$E$15</definedName>
    <definedName name="ADEC">'2022'!$E$19:$E$19</definedName>
    <definedName name="AFEB">'2022'!$E$9:$E$9</definedName>
    <definedName name="AJAN">'2022'!$E$8:$E$8</definedName>
    <definedName name="AJUL">'2022'!$E$14:$E$14</definedName>
    <definedName name="AJUN">'2022'!$E$13:$E$13</definedName>
    <definedName name="AMAR">'2022'!$E$10:$E$10</definedName>
    <definedName name="AMAY">'2022'!$E$12:$E$12</definedName>
    <definedName name="ANOV">'2022'!$E$18:$E$18</definedName>
    <definedName name="AOCT">'2022'!$E$17:$E$17</definedName>
    <definedName name="APR">'2022'!#REF!</definedName>
    <definedName name="ASEP">'2022'!$E$16:$E$16</definedName>
    <definedName name="AUG">'2022'!#REF!</definedName>
    <definedName name="DEC">'2022'!#REF!</definedName>
    <definedName name="FEB">'2022'!#REF!</definedName>
    <definedName name="JAN">'2022'!#REF!</definedName>
    <definedName name="JUL">'2022'!#REF!</definedName>
    <definedName name="JUN">'2022'!#REF!</definedName>
    <definedName name="MAR">'2022'!#REF!</definedName>
    <definedName name="MAY">'2022'!#REF!</definedName>
    <definedName name="NOV">'2022'!#REF!</definedName>
    <definedName name="OCT">'2022'!#REF!</definedName>
    <definedName name="_xlnm.Print_Area" localSheetId="0">'2019'!$A$1:$M$25</definedName>
    <definedName name="_xlnm.Print_Area" localSheetId="1">'2020'!$A$1:$M$25</definedName>
    <definedName name="_xlnm.Print_Area" localSheetId="2">'2021'!$A$1:$M$24</definedName>
    <definedName name="_xlnm.Print_Area" localSheetId="3">'2022'!$A$1:$M$27</definedName>
    <definedName name="_xlnm.Print_Area" localSheetId="4">'2023'!$A$1:$M$23</definedName>
    <definedName name="SEP">'2022'!#REF!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0" i="8" l="1"/>
  <c r="B20" i="8"/>
  <c r="C20" i="8"/>
  <c r="B20" i="6"/>
  <c r="C20" i="6"/>
  <c r="B20" i="3"/>
  <c r="C20" i="3"/>
  <c r="B20" i="2" l="1"/>
  <c r="C20" i="2"/>
  <c r="B17" i="1" l="1"/>
  <c r="C17" i="1"/>
  <c r="L20" i="8" l="1"/>
  <c r="K20" i="8"/>
  <c r="J20" i="8"/>
  <c r="I20" i="8"/>
  <c r="H20" i="8"/>
  <c r="G20" i="8"/>
  <c r="F20" i="8"/>
  <c r="M19" i="8"/>
  <c r="M18" i="8"/>
  <c r="M17" i="8"/>
  <c r="M16" i="8"/>
  <c r="M15" i="8"/>
  <c r="M14" i="8"/>
  <c r="M13" i="8"/>
  <c r="M12" i="8"/>
  <c r="M11" i="8"/>
  <c r="M10" i="8"/>
  <c r="M9" i="8"/>
  <c r="M8" i="8"/>
  <c r="M20" i="8" l="1"/>
  <c r="M22" i="8" s="1"/>
  <c r="M24" i="8" s="1"/>
  <c r="L20" i="6" l="1"/>
  <c r="K20" i="6"/>
  <c r="J20" i="6"/>
  <c r="I20" i="6"/>
  <c r="H20" i="6"/>
  <c r="G20" i="6"/>
  <c r="F20" i="6"/>
  <c r="E20" i="6"/>
  <c r="M19" i="6"/>
  <c r="M18" i="6"/>
  <c r="M17" i="6"/>
  <c r="M16" i="6"/>
  <c r="M15" i="6"/>
  <c r="M14" i="6"/>
  <c r="M13" i="6"/>
  <c r="M12" i="6"/>
  <c r="M11" i="6"/>
  <c r="M10" i="6"/>
  <c r="M9" i="6"/>
  <c r="M8" i="6"/>
  <c r="M20" i="6" l="1"/>
  <c r="M22" i="6" s="1"/>
  <c r="M24" i="6" s="1"/>
  <c r="I20" i="3" l="1"/>
  <c r="M19" i="3"/>
  <c r="M18" i="3"/>
  <c r="M17" i="3"/>
  <c r="M16" i="3"/>
  <c r="M15" i="3"/>
  <c r="M13" i="3"/>
  <c r="M12" i="3"/>
  <c r="M11" i="3"/>
  <c r="M10" i="3"/>
  <c r="L20" i="3"/>
  <c r="G20" i="3"/>
  <c r="M8" i="3"/>
  <c r="K20" i="3"/>
  <c r="J20" i="3"/>
  <c r="H20" i="3"/>
  <c r="E20" i="3"/>
  <c r="M14" i="3" l="1"/>
  <c r="M9" i="3"/>
  <c r="F20" i="3"/>
  <c r="M20" i="3" l="1"/>
  <c r="M22" i="3" s="1"/>
  <c r="M24" i="3" s="1"/>
  <c r="L20" i="2"/>
  <c r="K20" i="2"/>
  <c r="J20" i="2"/>
  <c r="I20" i="2"/>
  <c r="H20" i="2"/>
  <c r="G20" i="2"/>
  <c r="F20" i="2"/>
  <c r="E20" i="2"/>
  <c r="M19" i="2"/>
  <c r="M18" i="2"/>
  <c r="M17" i="2"/>
  <c r="M16" i="2"/>
  <c r="M15" i="2"/>
  <c r="M14" i="2"/>
  <c r="M13" i="2"/>
  <c r="M12" i="2"/>
  <c r="M11" i="2"/>
  <c r="M10" i="2"/>
  <c r="M9" i="2"/>
  <c r="M8" i="2"/>
  <c r="M20" i="2" l="1"/>
  <c r="M23" i="2" s="1"/>
  <c r="M25" i="2" s="1"/>
  <c r="H17" i="1"/>
  <c r="G17" i="1" l="1"/>
  <c r="M9" i="1"/>
  <c r="M13" i="1"/>
  <c r="J17" i="1"/>
  <c r="M15" i="1"/>
  <c r="M14" i="1"/>
  <c r="L17" i="1"/>
  <c r="E17" i="1"/>
  <c r="K17" i="1"/>
  <c r="M12" i="1"/>
  <c r="M16" i="1"/>
  <c r="I17" i="1"/>
  <c r="M10" i="1"/>
  <c r="M11" i="1"/>
  <c r="F17" i="1"/>
  <c r="M8" i="1"/>
  <c r="M17" i="1" l="1"/>
  <c r="M19" i="1" s="1"/>
  <c r="M21" i="1" s="1"/>
</calcChain>
</file>

<file path=xl/sharedStrings.xml><?xml version="1.0" encoding="utf-8"?>
<sst xmlns="http://schemas.openxmlformats.org/spreadsheetml/2006/main" count="183" uniqueCount="27">
  <si>
    <t xml:space="preserve"> </t>
  </si>
  <si>
    <t>MEMBER</t>
  </si>
  <si>
    <t>RATE</t>
  </si>
  <si>
    <t>DEMAND</t>
  </si>
  <si>
    <t>ENERGY</t>
  </si>
  <si>
    <t>FUEL</t>
  </si>
  <si>
    <t>ENVIRONMENTAL</t>
  </si>
  <si>
    <t>NON-FAC</t>
  </si>
  <si>
    <t>STABILITY</t>
  </si>
  <si>
    <t>MONTH</t>
  </si>
  <si>
    <t>KW</t>
  </si>
  <si>
    <t>KWH</t>
  </si>
  <si>
    <t xml:space="preserve">KWH </t>
  </si>
  <si>
    <t>ADJ</t>
  </si>
  <si>
    <t>SURCHARGE</t>
  </si>
  <si>
    <t>PPA</t>
  </si>
  <si>
    <t>MECHANISM</t>
  </si>
  <si>
    <t>TOTAL</t>
  </si>
  <si>
    <t>COOP USE</t>
  </si>
  <si>
    <t>REVENUE</t>
  </si>
  <si>
    <t>KWH SALES</t>
  </si>
  <si>
    <t>PURCHASES</t>
  </si>
  <si>
    <t xml:space="preserve">TOTAL </t>
  </si>
  <si>
    <t>KENERGY CORP.</t>
  </si>
  <si>
    <t>PSC CASE NO. 2023-00276</t>
  </si>
  <si>
    <t>AG REQUEST NO. 1</t>
  </si>
  <si>
    <t>ITEM 29b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</si>
</sst>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0"/>
    <numFmt numFmtId="166" formatCode="_(* #,##0_);_(* \(#,##0\);_(* &quot;-&quot;??_);_(@_)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indexed="8"/>
      <name val="SWISS"/>
    </font>
    <font>
      <sz val="12"/>
      <color indexed="8"/>
      <name val="SWISS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7" fontId="3" fillId="0" borderId="0" xfId="0" applyNumberFormat="1" applyFont="1" applyAlignment="1">
      <alignment horizontal="centerContinuous"/>
    </xf>
    <xf numFmtId="0" fontId="0" fillId="0" borderId="0" xfId="0" applyProtection="1">
      <protection locked="0"/>
    </xf>
    <xf numFmtId="3" fontId="3" fillId="0" borderId="0" xfId="0" applyNumberFormat="1" applyFont="1"/>
    <xf numFmtId="164" fontId="3" fillId="0" borderId="0" xfId="0" applyNumberFormat="1" applyFont="1"/>
    <xf numFmtId="0" fontId="3" fillId="0" borderId="0" xfId="0" applyFont="1"/>
    <xf numFmtId="7" fontId="3" fillId="0" borderId="0" xfId="0" applyNumberFormat="1" applyFont="1"/>
    <xf numFmtId="39" fontId="3" fillId="0" borderId="0" xfId="0" applyNumberFormat="1" applyFont="1"/>
    <xf numFmtId="0" fontId="2" fillId="0" borderId="0" xfId="0" applyFont="1"/>
    <xf numFmtId="7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3" fontId="3" fillId="0" borderId="0" xfId="0" applyNumberFormat="1" applyFont="1" applyProtection="1">
      <protection locked="0"/>
    </xf>
    <xf numFmtId="3" fontId="3" fillId="0" borderId="0" xfId="0" applyNumberFormat="1" applyFont="1" applyAlignment="1">
      <alignment horizontal="fill"/>
    </xf>
    <xf numFmtId="165" fontId="3" fillId="0" borderId="0" xfId="0" applyNumberFormat="1" applyFont="1"/>
    <xf numFmtId="7" fontId="0" fillId="0" borderId="0" xfId="0" applyNumberFormat="1" applyProtection="1">
      <protection locked="0"/>
    </xf>
    <xf numFmtId="164" fontId="3" fillId="0" borderId="1" xfId="0" applyNumberFormat="1" applyFont="1" applyBorder="1"/>
    <xf numFmtId="0" fontId="3" fillId="0" borderId="2" xfId="0" applyFont="1" applyBorder="1"/>
    <xf numFmtId="7" fontId="0" fillId="0" borderId="0" xfId="0" applyNumberFormat="1"/>
    <xf numFmtId="1" fontId="0" fillId="0" borderId="0" xfId="0" applyNumberFormat="1"/>
    <xf numFmtId="3" fontId="0" fillId="0" borderId="0" xfId="0" applyNumberFormat="1"/>
    <xf numFmtId="164" fontId="0" fillId="0" borderId="0" xfId="0" applyNumberFormat="1"/>
    <xf numFmtId="0" fontId="0" fillId="0" borderId="3" xfId="0" applyBorder="1" applyProtection="1">
      <protection locked="0"/>
    </xf>
    <xf numFmtId="44" fontId="0" fillId="0" borderId="0" xfId="2" applyFont="1" applyBorder="1" applyAlignment="1"/>
    <xf numFmtId="44" fontId="3" fillId="0" borderId="0" xfId="2" applyFont="1" applyBorder="1" applyAlignment="1"/>
    <xf numFmtId="0" fontId="3" fillId="0" borderId="3" xfId="0" applyFont="1" applyBorder="1" applyAlignment="1">
      <alignment horizontal="center"/>
    </xf>
    <xf numFmtId="7" fontId="3" fillId="0" borderId="3" xfId="0" applyNumberFormat="1" applyFont="1" applyBorder="1" applyAlignment="1">
      <alignment horizontal="center"/>
    </xf>
    <xf numFmtId="3" fontId="3" fillId="0" borderId="3" xfId="0" applyNumberFormat="1" applyFont="1" applyBorder="1" applyProtection="1">
      <protection locked="0"/>
    </xf>
    <xf numFmtId="3" fontId="3" fillId="0" borderId="4" xfId="0" applyNumberFormat="1" applyFont="1" applyBorder="1"/>
    <xf numFmtId="166" fontId="3" fillId="0" borderId="0" xfId="1" applyNumberFormat="1" applyFont="1"/>
    <xf numFmtId="166" fontId="3" fillId="0" borderId="4" xfId="1" applyNumberFormat="1" applyFont="1" applyBorder="1"/>
    <xf numFmtId="44" fontId="3" fillId="0" borderId="0" xfId="2" applyFont="1"/>
    <xf numFmtId="44" fontId="3" fillId="0" borderId="4" xfId="2" applyFont="1" applyBorder="1"/>
    <xf numFmtId="44" fontId="3" fillId="0" borderId="0" xfId="2" applyFont="1" applyAlignment="1" applyProtection="1">
      <protection locked="0"/>
    </xf>
    <xf numFmtId="44" fontId="3" fillId="0" borderId="3" xfId="2" applyFont="1" applyBorder="1" applyAlignment="1" applyProtection="1">
      <protection locked="0"/>
    </xf>
    <xf numFmtId="44" fontId="3" fillId="0" borderId="3" xfId="2" applyFont="1" applyBorder="1"/>
    <xf numFmtId="44" fontId="3" fillId="0" borderId="0" xfId="2" applyFont="1" applyProtection="1">
      <protection locked="0"/>
    </xf>
    <xf numFmtId="44" fontId="3" fillId="0" borderId="3" xfId="2" applyFont="1" applyBorder="1" applyProtection="1">
      <protection locked="0"/>
    </xf>
    <xf numFmtId="44" fontId="3" fillId="0" borderId="0" xfId="2" applyFont="1" applyAlignment="1">
      <alignment horizontal="fill"/>
    </xf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locked="0"/>
    </xf>
    <xf numFmtId="44" fontId="0" fillId="0" borderId="0" xfId="2" applyFont="1"/>
    <xf numFmtId="166" fontId="3" fillId="0" borderId="4" xfId="1" applyNumberFormat="1" applyFont="1" applyBorder="1" applyAlignment="1"/>
    <xf numFmtId="3" fontId="3" fillId="0" borderId="0" xfId="0" applyNumberFormat="1" applyFont="1" applyAlignment="1" applyProtection="1">
      <alignment horizontal="right"/>
      <protection locked="0"/>
    </xf>
    <xf numFmtId="3" fontId="3" fillId="0" borderId="3" xfId="0" applyNumberFormat="1" applyFont="1" applyBorder="1" applyAlignment="1" applyProtection="1">
      <alignment horizontal="right"/>
      <protection locked="0"/>
    </xf>
    <xf numFmtId="44" fontId="3" fillId="0" borderId="0" xfId="2" applyFont="1" applyAlignment="1" applyProtection="1">
      <alignment horizontal="center"/>
      <protection locked="0"/>
    </xf>
    <xf numFmtId="44" fontId="3" fillId="0" borderId="3" xfId="2" applyFont="1" applyBorder="1" applyAlignment="1" applyProtection="1">
      <alignment horizontal="center"/>
      <protection locked="0"/>
    </xf>
    <xf numFmtId="44" fontId="3" fillId="0" borderId="4" xfId="2" applyFont="1" applyBorder="1" applyAlignment="1">
      <alignment horizontal="center"/>
    </xf>
    <xf numFmtId="17" fontId="3" fillId="0" borderId="0" xfId="0" applyNumberFormat="1" applyFont="1" applyAlignment="1">
      <alignment horizontal="center"/>
    </xf>
    <xf numFmtId="44" fontId="3" fillId="0" borderId="0" xfId="2" applyFont="1" applyBorder="1"/>
    <xf numFmtId="44" fontId="2" fillId="0" borderId="0" xfId="2" applyFont="1" applyAlignment="1">
      <alignment horizontal="centerContinuous"/>
    </xf>
    <xf numFmtId="44" fontId="2" fillId="0" borderId="0" xfId="2" applyFont="1"/>
    <xf numFmtId="44" fontId="3" fillId="0" borderId="3" xfId="2" applyFont="1" applyBorder="1" applyAlignment="1">
      <alignment horizontal="center"/>
    </xf>
    <xf numFmtId="44" fontId="0" fillId="0" borderId="0" xfId="2" applyFont="1" applyProtection="1">
      <protection locked="0"/>
    </xf>
    <xf numFmtId="44" fontId="2" fillId="0" borderId="0" xfId="2" applyFont="1" applyBorder="1" applyAlignment="1">
      <alignment horizontal="centerContinuous"/>
    </xf>
    <xf numFmtId="44" fontId="2" fillId="0" borderId="0" xfId="2" applyFont="1" applyBorder="1"/>
    <xf numFmtId="44" fontId="3" fillId="0" borderId="0" xfId="2" applyFont="1" applyBorder="1" applyAlignment="1">
      <alignment horizontal="center"/>
    </xf>
    <xf numFmtId="44" fontId="0" fillId="0" borderId="0" xfId="2" applyFont="1" applyBorder="1"/>
    <xf numFmtId="44" fontId="0" fillId="0" borderId="0" xfId="2" applyFont="1" applyBorder="1" applyProtection="1">
      <protection locked="0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970592-517A-4407-8DE1-A056FA1F7E4A}">
  <sheetPr>
    <pageSetUpPr fitToPage="1"/>
  </sheetPr>
  <dimension ref="A1:W59"/>
  <sheetViews>
    <sheetView tabSelected="1" workbookViewId="0"/>
  </sheetViews>
  <sheetFormatPr defaultColWidth="19" defaultRowHeight="15"/>
  <cols>
    <col min="1" max="1" width="15.5703125" style="4" bestFit="1" customWidth="1"/>
    <col min="2" max="2" width="21.42578125" style="4" bestFit="1" customWidth="1"/>
    <col min="3" max="3" width="20.140625" style="4" bestFit="1" customWidth="1"/>
    <col min="4" max="4" width="13.7109375" style="4" customWidth="1"/>
    <col min="5" max="5" width="15.7109375" style="4" bestFit="1" customWidth="1"/>
    <col min="6" max="6" width="16.28515625" style="4" bestFit="1" customWidth="1"/>
    <col min="7" max="7" width="19" style="4" customWidth="1"/>
    <col min="8" max="8" width="18.85546875" style="4" bestFit="1" customWidth="1"/>
    <col min="9" max="9" width="18.140625" style="4" bestFit="1" customWidth="1"/>
    <col min="10" max="10" width="20.7109375" style="4" bestFit="1" customWidth="1"/>
    <col min="11" max="11" width="17.5703125" style="16" bestFit="1" customWidth="1"/>
    <col min="12" max="12" width="18.28515625" style="16" bestFit="1" customWidth="1"/>
    <col min="13" max="13" width="20" style="4" customWidth="1"/>
    <col min="14" max="21" width="19" style="4"/>
    <col min="22" max="22" width="2.28515625" style="4" customWidth="1"/>
    <col min="23" max="30" width="19" style="4"/>
    <col min="31" max="31" width="2.28515625" style="4" customWidth="1"/>
    <col min="32" max="39" width="19" style="4"/>
    <col min="40" max="40" width="2.28515625" style="4" customWidth="1"/>
    <col min="41" max="49" width="19" style="4"/>
    <col min="50" max="50" width="2.28515625" style="4" customWidth="1"/>
    <col min="51" max="58" width="19" style="4"/>
    <col min="59" max="59" width="2.28515625" style="4" customWidth="1"/>
    <col min="60" max="67" width="19" style="4"/>
    <col min="68" max="68" width="2.28515625" style="4" customWidth="1"/>
    <col min="69" max="76" width="19" style="4"/>
    <col min="77" max="77" width="2.28515625" style="4" customWidth="1"/>
    <col min="78" max="16384" width="19" style="4"/>
  </cols>
  <sheetData>
    <row r="1" spans="1:14" ht="15.75">
      <c r="A1" t="s">
        <v>23</v>
      </c>
      <c r="B1" s="1"/>
      <c r="C1" s="1"/>
      <c r="D1" s="1"/>
      <c r="E1" s="1"/>
      <c r="F1" s="1"/>
      <c r="G1" s="1"/>
      <c r="H1" s="2"/>
      <c r="I1" s="2"/>
      <c r="J1" s="2"/>
      <c r="K1" s="3"/>
      <c r="L1" s="3"/>
      <c r="M1" s="2"/>
      <c r="N1"/>
    </row>
    <row r="2" spans="1:14" ht="15.75">
      <c r="A2" t="s">
        <v>24</v>
      </c>
      <c r="B2" s="1"/>
      <c r="C2" s="1"/>
      <c r="D2" s="1"/>
      <c r="E2" s="2"/>
      <c r="F2" s="2"/>
      <c r="G2" s="2"/>
      <c r="H2" s="2"/>
      <c r="I2" s="2"/>
      <c r="J2" s="2"/>
      <c r="K2" s="3"/>
      <c r="L2" s="3"/>
      <c r="M2" s="2"/>
      <c r="N2"/>
    </row>
    <row r="3" spans="1:14" ht="15.75">
      <c r="A3" t="s">
        <v>25</v>
      </c>
      <c r="B3" s="1"/>
      <c r="C3" s="1"/>
      <c r="D3" s="1"/>
      <c r="E3" s="2"/>
      <c r="F3" s="2"/>
      <c r="G3" s="2"/>
      <c r="H3" s="2"/>
      <c r="I3" s="2"/>
      <c r="J3" s="2"/>
      <c r="K3" s="3"/>
      <c r="L3" s="3"/>
      <c r="M3" s="2"/>
      <c r="N3"/>
    </row>
    <row r="4" spans="1:14" ht="15.75">
      <c r="A4" t="s">
        <v>26</v>
      </c>
      <c r="B4" s="5"/>
      <c r="C4" s="5"/>
      <c r="D4" s="5"/>
      <c r="E4" s="5"/>
      <c r="F4" s="6"/>
      <c r="G4" s="6"/>
      <c r="H4" s="6"/>
      <c r="I4" s="6"/>
      <c r="J4" s="6"/>
      <c r="K4" s="8"/>
      <c r="L4" s="11" t="s">
        <v>1</v>
      </c>
      <c r="M4" s="6"/>
      <c r="N4"/>
    </row>
    <row r="5" spans="1:14" ht="15.75">
      <c r="A5" s="10" t="s">
        <v>0</v>
      </c>
      <c r="B5" s="10"/>
      <c r="C5" s="10"/>
      <c r="D5" s="10"/>
      <c r="E5" s="7"/>
      <c r="F5" s="7"/>
      <c r="G5" s="7"/>
      <c r="H5" s="7"/>
      <c r="I5" s="7"/>
      <c r="J5" s="7"/>
      <c r="K5" s="8"/>
      <c r="L5" s="11" t="s">
        <v>2</v>
      </c>
      <c r="M5" s="7"/>
      <c r="N5"/>
    </row>
    <row r="6" spans="1:14" ht="15.75">
      <c r="A6" s="7"/>
      <c r="B6" s="7"/>
      <c r="C6" s="7"/>
      <c r="D6" s="7"/>
      <c r="E6" s="7" t="s">
        <v>0</v>
      </c>
      <c r="F6" s="7"/>
      <c r="G6" s="12" t="s">
        <v>0</v>
      </c>
      <c r="H6" s="12" t="s">
        <v>0</v>
      </c>
      <c r="I6" s="12" t="s">
        <v>5</v>
      </c>
      <c r="J6" s="12" t="s">
        <v>6</v>
      </c>
      <c r="K6" s="11" t="s">
        <v>7</v>
      </c>
      <c r="L6" s="11" t="s">
        <v>8</v>
      </c>
      <c r="M6" s="12" t="s">
        <v>22</v>
      </c>
      <c r="N6"/>
    </row>
    <row r="7" spans="1:14" ht="15.75">
      <c r="A7" s="26" t="s">
        <v>9</v>
      </c>
      <c r="B7" s="26" t="s">
        <v>20</v>
      </c>
      <c r="C7" s="26" t="s">
        <v>19</v>
      </c>
      <c r="D7" s="12"/>
      <c r="E7" s="26" t="s">
        <v>10</v>
      </c>
      <c r="F7" s="26" t="s">
        <v>11</v>
      </c>
      <c r="G7" s="26" t="s">
        <v>10</v>
      </c>
      <c r="H7" s="26" t="s">
        <v>12</v>
      </c>
      <c r="I7" s="26" t="s">
        <v>13</v>
      </c>
      <c r="J7" s="26" t="s">
        <v>14</v>
      </c>
      <c r="K7" s="27" t="s">
        <v>15</v>
      </c>
      <c r="L7" s="27" t="s">
        <v>16</v>
      </c>
      <c r="M7" s="26" t="s">
        <v>21</v>
      </c>
      <c r="N7"/>
    </row>
    <row r="8" spans="1:14" ht="15.75">
      <c r="A8" s="51">
        <v>43466</v>
      </c>
      <c r="B8" s="30">
        <v>109063311</v>
      </c>
      <c r="C8" s="32">
        <v>13185460.360000001</v>
      </c>
      <c r="D8" s="52"/>
      <c r="E8" s="13">
        <v>241928</v>
      </c>
      <c r="F8" s="13">
        <v>114250216</v>
      </c>
      <c r="G8" s="34">
        <v>3339816.04</v>
      </c>
      <c r="H8" s="34">
        <v>5141259.72</v>
      </c>
      <c r="I8" s="34">
        <v>178001.84</v>
      </c>
      <c r="J8" s="34">
        <v>968268.47</v>
      </c>
      <c r="K8" s="34">
        <v>181886.34</v>
      </c>
      <c r="L8" s="34">
        <v>-277798.96999999997</v>
      </c>
      <c r="M8" s="32">
        <f t="shared" ref="M8:M19" si="0">SUM(G8:L8)</f>
        <v>9531433.4399999995</v>
      </c>
      <c r="N8"/>
    </row>
    <row r="9" spans="1:14" ht="15.75">
      <c r="A9" s="51">
        <v>43497</v>
      </c>
      <c r="B9" s="30">
        <v>87004555</v>
      </c>
      <c r="C9" s="32">
        <v>10395223.599999998</v>
      </c>
      <c r="D9" s="52"/>
      <c r="E9" s="13">
        <v>202575</v>
      </c>
      <c r="F9" s="13">
        <v>91100711</v>
      </c>
      <c r="G9" s="34">
        <v>2796547.88</v>
      </c>
      <c r="H9" s="34">
        <v>4099532</v>
      </c>
      <c r="I9" s="34">
        <v>29789.93</v>
      </c>
      <c r="J9" s="34">
        <v>679514.76</v>
      </c>
      <c r="K9" s="34">
        <v>145032.32999999999</v>
      </c>
      <c r="L9" s="34">
        <v>-361726.12</v>
      </c>
      <c r="M9" s="32">
        <f t="shared" si="0"/>
        <v>7388690.7799999993</v>
      </c>
      <c r="N9"/>
    </row>
    <row r="10" spans="1:14" ht="15.75">
      <c r="A10" s="51">
        <v>43525</v>
      </c>
      <c r="B10" s="30">
        <v>89531135</v>
      </c>
      <c r="C10" s="32">
        <v>10452943.51</v>
      </c>
      <c r="D10" s="52"/>
      <c r="E10" s="13">
        <v>224543</v>
      </c>
      <c r="F10" s="13">
        <v>93787664</v>
      </c>
      <c r="G10" s="34">
        <v>3099816.12</v>
      </c>
      <c r="H10" s="34">
        <v>4220444.88</v>
      </c>
      <c r="I10" s="34">
        <v>49707.46</v>
      </c>
      <c r="J10" s="34">
        <v>592973</v>
      </c>
      <c r="K10" s="34">
        <v>149309.96</v>
      </c>
      <c r="L10" s="34">
        <v>-525623.89</v>
      </c>
      <c r="M10" s="32">
        <f t="shared" si="0"/>
        <v>7586627.5300000003</v>
      </c>
      <c r="N10"/>
    </row>
    <row r="11" spans="1:14" ht="15.75">
      <c r="A11" s="51">
        <v>43556</v>
      </c>
      <c r="B11" s="30">
        <v>67433519</v>
      </c>
      <c r="C11" s="32">
        <v>7969073.7000000002</v>
      </c>
      <c r="D11" s="52"/>
      <c r="E11" s="13">
        <v>159365</v>
      </c>
      <c r="F11" s="13">
        <v>70887131</v>
      </c>
      <c r="G11" s="34">
        <v>2200033.83</v>
      </c>
      <c r="H11" s="34">
        <v>3189920.9</v>
      </c>
      <c r="I11" s="34">
        <v>-4678.55</v>
      </c>
      <c r="J11" s="34">
        <v>475200.28</v>
      </c>
      <c r="K11" s="34">
        <v>112852.31</v>
      </c>
      <c r="L11" s="34">
        <v>-499088.45</v>
      </c>
      <c r="M11" s="32">
        <f t="shared" si="0"/>
        <v>5474240.3200000003</v>
      </c>
      <c r="N11"/>
    </row>
    <row r="12" spans="1:14" ht="15.75">
      <c r="A12" s="51">
        <v>43586</v>
      </c>
      <c r="B12" s="30">
        <v>82023083</v>
      </c>
      <c r="C12" s="32">
        <v>9624367.7999999989</v>
      </c>
      <c r="D12" s="52"/>
      <c r="E12" s="13">
        <v>205270</v>
      </c>
      <c r="F12" s="13">
        <v>85886755</v>
      </c>
      <c r="G12" s="34">
        <v>2833752.35</v>
      </c>
      <c r="H12" s="34">
        <v>3864903.98</v>
      </c>
      <c r="I12" s="34">
        <v>130719.64</v>
      </c>
      <c r="J12" s="34">
        <v>520955.77</v>
      </c>
      <c r="K12" s="34">
        <v>136731.71</v>
      </c>
      <c r="L12" s="34">
        <v>-528053.96</v>
      </c>
      <c r="M12" s="32">
        <f t="shared" si="0"/>
        <v>6959009.4900000002</v>
      </c>
      <c r="N12"/>
    </row>
    <row r="13" spans="1:14" ht="15.75">
      <c r="A13" s="51">
        <v>43617</v>
      </c>
      <c r="B13" s="30">
        <v>91323689</v>
      </c>
      <c r="C13" s="32">
        <v>10638290.200000001</v>
      </c>
      <c r="D13" s="52"/>
      <c r="E13" s="13">
        <v>233590</v>
      </c>
      <c r="F13" s="13">
        <v>95369160</v>
      </c>
      <c r="G13" s="34">
        <v>3224709.95</v>
      </c>
      <c r="H13" s="34">
        <v>4291612.2</v>
      </c>
      <c r="I13" s="34">
        <v>11825.78</v>
      </c>
      <c r="J13" s="34">
        <v>766265.57</v>
      </c>
      <c r="K13" s="34">
        <v>151827.70000000001</v>
      </c>
      <c r="L13" s="34">
        <v>-571344.44999999995</v>
      </c>
      <c r="M13" s="32">
        <f t="shared" si="0"/>
        <v>7874896.7500000009</v>
      </c>
      <c r="N13"/>
    </row>
    <row r="14" spans="1:14" ht="15.75">
      <c r="A14" s="51">
        <v>43647</v>
      </c>
      <c r="B14" s="30">
        <v>111521297</v>
      </c>
      <c r="C14" s="32">
        <v>12659362.310000001</v>
      </c>
      <c r="D14" s="52"/>
      <c r="E14" s="13">
        <v>242819</v>
      </c>
      <c r="F14" s="13">
        <v>116301412</v>
      </c>
      <c r="G14" s="34">
        <v>3352116.3</v>
      </c>
      <c r="H14" s="34">
        <v>5233563.54</v>
      </c>
      <c r="I14" s="34">
        <v>-89900.99</v>
      </c>
      <c r="J14" s="34">
        <v>771702.71</v>
      </c>
      <c r="K14" s="34">
        <v>185151.85</v>
      </c>
      <c r="L14" s="34">
        <v>-554043.71</v>
      </c>
      <c r="M14" s="32">
        <f t="shared" si="0"/>
        <v>8898589.6999999993</v>
      </c>
      <c r="N14"/>
    </row>
    <row r="15" spans="1:14" ht="15.75">
      <c r="A15" s="51">
        <v>43678</v>
      </c>
      <c r="B15" s="30">
        <v>105900040</v>
      </c>
      <c r="C15" s="32">
        <v>12374104.859999999</v>
      </c>
      <c r="D15" s="52"/>
      <c r="E15" s="13">
        <v>248857</v>
      </c>
      <c r="F15" s="13">
        <v>110475919</v>
      </c>
      <c r="G15" s="34">
        <v>3435470.89</v>
      </c>
      <c r="H15" s="34">
        <v>4971416.3600000003</v>
      </c>
      <c r="I15" s="34">
        <v>56232.24</v>
      </c>
      <c r="J15" s="34">
        <v>808992.32</v>
      </c>
      <c r="K15" s="34">
        <v>175877.66</v>
      </c>
      <c r="L15" s="34">
        <v>-560654.84</v>
      </c>
      <c r="M15" s="32">
        <f t="shared" si="0"/>
        <v>8887334.6300000008</v>
      </c>
      <c r="N15"/>
    </row>
    <row r="16" spans="1:14" ht="15.75">
      <c r="A16" s="51">
        <v>43709</v>
      </c>
      <c r="B16" s="30">
        <v>102244283</v>
      </c>
      <c r="C16" s="32">
        <v>11897375.76</v>
      </c>
      <c r="D16" s="52"/>
      <c r="E16" s="13">
        <v>238269</v>
      </c>
      <c r="F16" s="13">
        <v>106804321</v>
      </c>
      <c r="G16" s="34">
        <v>3289303.55</v>
      </c>
      <c r="H16" s="34">
        <v>4806194.45</v>
      </c>
      <c r="I16" s="34">
        <v>112678.56</v>
      </c>
      <c r="J16" s="34">
        <v>554766.97</v>
      </c>
      <c r="K16" s="34">
        <v>256116.76</v>
      </c>
      <c r="L16" s="34">
        <v>-567318.5</v>
      </c>
      <c r="M16" s="32">
        <f t="shared" si="0"/>
        <v>8451741.7899999991</v>
      </c>
      <c r="N16"/>
    </row>
    <row r="17" spans="1:14" ht="15.75">
      <c r="A17" s="51">
        <v>43739</v>
      </c>
      <c r="B17" s="30">
        <v>75068629</v>
      </c>
      <c r="C17" s="32">
        <v>8914908.3300000001</v>
      </c>
      <c r="D17" s="52"/>
      <c r="E17" s="13">
        <v>235071</v>
      </c>
      <c r="F17" s="13">
        <v>78754322</v>
      </c>
      <c r="G17" s="34">
        <v>3245155.16</v>
      </c>
      <c r="H17" s="34">
        <v>3543944.49</v>
      </c>
      <c r="I17" s="34">
        <v>103246.92</v>
      </c>
      <c r="J17" s="34">
        <v>441953.87</v>
      </c>
      <c r="K17" s="34">
        <v>188852.86</v>
      </c>
      <c r="L17" s="34">
        <v>-548517.36</v>
      </c>
      <c r="M17" s="32">
        <f t="shared" si="0"/>
        <v>6974635.9400000004</v>
      </c>
      <c r="N17"/>
    </row>
    <row r="18" spans="1:14" ht="15.75">
      <c r="A18" s="51">
        <v>43770</v>
      </c>
      <c r="B18" s="30">
        <v>89632475</v>
      </c>
      <c r="C18" s="32">
        <v>10729767.230000002</v>
      </c>
      <c r="D18" s="52"/>
      <c r="E18" s="13">
        <v>226290</v>
      </c>
      <c r="F18" s="13">
        <v>94417260</v>
      </c>
      <c r="G18" s="34">
        <v>3123933.45</v>
      </c>
      <c r="H18" s="34">
        <v>4248776.7</v>
      </c>
      <c r="I18" s="34">
        <v>252943.84</v>
      </c>
      <c r="J18" s="34">
        <v>429901.35</v>
      </c>
      <c r="K18" s="34">
        <v>226412.59</v>
      </c>
      <c r="L18" s="34">
        <v>-542976.56000000006</v>
      </c>
      <c r="M18" s="32">
        <f t="shared" si="0"/>
        <v>7738991.3699999992</v>
      </c>
      <c r="N18"/>
    </row>
    <row r="19" spans="1:14" ht="15.75">
      <c r="A19" s="51">
        <v>43800</v>
      </c>
      <c r="B19" s="30">
        <v>93737956</v>
      </c>
      <c r="C19" s="32">
        <v>11139785.949999999</v>
      </c>
      <c r="D19" s="52"/>
      <c r="E19" s="28">
        <v>203928</v>
      </c>
      <c r="F19" s="28">
        <v>98698156</v>
      </c>
      <c r="G19" s="35">
        <v>2815226.04</v>
      </c>
      <c r="H19" s="35">
        <v>4441417.0199999996</v>
      </c>
      <c r="I19" s="35">
        <v>182196.8</v>
      </c>
      <c r="J19" s="35">
        <v>538480.65</v>
      </c>
      <c r="K19" s="35">
        <v>236678.18</v>
      </c>
      <c r="L19" s="35">
        <v>-529827.19999999995</v>
      </c>
      <c r="M19" s="36">
        <f t="shared" si="0"/>
        <v>7684171.4899999993</v>
      </c>
      <c r="N19"/>
    </row>
    <row r="20" spans="1:14" ht="15.75">
      <c r="A20" s="12" t="s">
        <v>17</v>
      </c>
      <c r="B20" s="29">
        <f t="shared" ref="B20" si="1">SUM(B8:B19)</f>
        <v>1104483972</v>
      </c>
      <c r="C20" s="33">
        <f>SUM(C8:C19)</f>
        <v>129980663.61000001</v>
      </c>
      <c r="D20" s="52"/>
      <c r="E20" s="29">
        <f t="shared" ref="E20" si="2">SUM(E8:E19)</f>
        <v>2662505</v>
      </c>
      <c r="F20" s="29">
        <f t="shared" ref="F20:M20" si="3">SUM(F8:F19)</f>
        <v>1156733027</v>
      </c>
      <c r="G20" s="33">
        <f t="shared" si="3"/>
        <v>36755881.560000002</v>
      </c>
      <c r="H20" s="33">
        <f t="shared" si="3"/>
        <v>52052986.24000001</v>
      </c>
      <c r="I20" s="33">
        <f t="shared" si="3"/>
        <v>1012763.47</v>
      </c>
      <c r="J20" s="33">
        <f t="shared" si="3"/>
        <v>7548975.7199999997</v>
      </c>
      <c r="K20" s="33">
        <f t="shared" si="3"/>
        <v>2146730.25</v>
      </c>
      <c r="L20" s="33">
        <f t="shared" si="3"/>
        <v>-6066974.0100000007</v>
      </c>
      <c r="M20" s="33">
        <f t="shared" si="3"/>
        <v>93450363.230000004</v>
      </c>
      <c r="N20"/>
    </row>
    <row r="21" spans="1:14" ht="15.75">
      <c r="A21" s="7"/>
      <c r="B21" s="7"/>
      <c r="C21" s="32"/>
      <c r="D21" s="52"/>
      <c r="E21" s="7"/>
      <c r="F21" s="15" t="s">
        <v>0</v>
      </c>
      <c r="G21" s="7"/>
      <c r="H21" s="7"/>
      <c r="I21" s="7"/>
      <c r="J21" s="7"/>
      <c r="K21" s="8"/>
      <c r="L21" s="8"/>
      <c r="M21" s="7"/>
      <c r="N21"/>
    </row>
    <row r="22" spans="1:14" ht="15.75">
      <c r="A22" s="7"/>
      <c r="B22" s="7"/>
      <c r="C22" s="32"/>
      <c r="D22" s="52"/>
      <c r="E22" s="7" t="s">
        <v>0</v>
      </c>
      <c r="F22" s="6" t="s">
        <v>0</v>
      </c>
      <c r="G22" s="7"/>
      <c r="H22" s="7"/>
      <c r="I22" s="7"/>
      <c r="J22" s="7"/>
      <c r="K22" s="8"/>
      <c r="L22" s="8"/>
      <c r="M22" s="6">
        <f>M20</f>
        <v>93450363.230000004</v>
      </c>
      <c r="N22"/>
    </row>
    <row r="23" spans="1:14" ht="15.75">
      <c r="A23" s="7"/>
      <c r="B23" s="7"/>
      <c r="C23" s="7"/>
      <c r="D23" s="7"/>
      <c r="E23" s="7"/>
      <c r="F23" s="5" t="s">
        <v>0</v>
      </c>
      <c r="G23" s="7"/>
      <c r="H23" s="7" t="s">
        <v>0</v>
      </c>
      <c r="I23" s="7"/>
      <c r="J23" s="9"/>
      <c r="K23" s="8"/>
      <c r="L23" s="8" t="s">
        <v>18</v>
      </c>
      <c r="M23" s="6">
        <v>-190591.52</v>
      </c>
      <c r="N23"/>
    </row>
    <row r="24" spans="1:14" ht="16.5" thickBot="1">
      <c r="A24" s="7"/>
      <c r="B24" s="7"/>
      <c r="C24" s="7"/>
      <c r="D24" s="7"/>
      <c r="E24" s="7"/>
      <c r="F24" s="7"/>
      <c r="G24" s="7"/>
      <c r="H24" s="7"/>
      <c r="I24" s="9"/>
      <c r="J24" s="9" t="s">
        <v>0</v>
      </c>
      <c r="K24" s="8"/>
      <c r="L24" s="8"/>
      <c r="M24" s="17">
        <f>SUM(M22:M23)</f>
        <v>93259771.710000008</v>
      </c>
      <c r="N24" t="s">
        <v>0</v>
      </c>
    </row>
    <row r="25" spans="1:14" ht="16.5" thickTop="1">
      <c r="A25" s="7" t="s">
        <v>0</v>
      </c>
      <c r="B25" s="7"/>
      <c r="C25" s="7"/>
      <c r="D25" s="7"/>
      <c r="E25" s="7"/>
      <c r="F25" s="7"/>
      <c r="G25" s="7"/>
      <c r="H25" s="7"/>
      <c r="I25" s="7"/>
      <c r="J25" s="7"/>
      <c r="K25" s="8"/>
      <c r="L25" s="8"/>
      <c r="M25" s="18"/>
      <c r="N25"/>
    </row>
    <row r="26" spans="1:14">
      <c r="A26"/>
      <c r="B26"/>
      <c r="C26"/>
      <c r="D26"/>
      <c r="E26"/>
      <c r="F26"/>
      <c r="G26"/>
      <c r="H26"/>
      <c r="I26" s="24"/>
      <c r="J26"/>
      <c r="K26" s="19"/>
      <c r="L26" s="19"/>
      <c r="M26" t="s">
        <v>0</v>
      </c>
    </row>
    <row r="27" spans="1:14" ht="15.75">
      <c r="A27" s="7"/>
      <c r="B27" s="7"/>
      <c r="C27" s="7"/>
      <c r="D27" s="7"/>
      <c r="E27" s="7"/>
      <c r="F27" s="7"/>
      <c r="G27" s="7"/>
      <c r="H27" s="7"/>
      <c r="I27" s="7"/>
      <c r="J27" s="7"/>
      <c r="K27" s="8"/>
      <c r="L27" s="8"/>
      <c r="M27" s="7"/>
    </row>
    <row r="28" spans="1:14" ht="15.75">
      <c r="A28" s="7"/>
      <c r="B28" s="7"/>
      <c r="C28" s="7"/>
      <c r="D28" s="7"/>
      <c r="E28" s="7"/>
      <c r="F28" s="7"/>
      <c r="G28" s="7"/>
      <c r="H28" s="7"/>
      <c r="I28" s="7"/>
      <c r="J28" s="7"/>
      <c r="K28" s="8"/>
      <c r="L28" s="8"/>
      <c r="M28" s="7"/>
    </row>
    <row r="29" spans="1:14" ht="15.75">
      <c r="A29" s="7"/>
      <c r="B29" s="7"/>
      <c r="C29" s="7"/>
      <c r="D29" s="7"/>
      <c r="E29" s="7"/>
      <c r="F29" s="7"/>
      <c r="G29" s="7"/>
      <c r="H29" s="7"/>
      <c r="I29" s="7"/>
      <c r="J29" s="7"/>
      <c r="K29" s="8"/>
      <c r="L29" s="8"/>
      <c r="M29" s="7"/>
    </row>
    <row r="30" spans="1:14" ht="15.75">
      <c r="A30" s="7"/>
      <c r="B30" s="7"/>
      <c r="C30" s="7"/>
      <c r="D30" s="7"/>
      <c r="E30" s="7"/>
      <c r="F30" s="7"/>
      <c r="G30" s="7"/>
      <c r="H30" s="7"/>
      <c r="I30" s="25"/>
      <c r="J30" s="7"/>
      <c r="K30" s="8"/>
      <c r="L30" s="8"/>
      <c r="M30" s="7"/>
    </row>
    <row r="31" spans="1:14" ht="15.75">
      <c r="A31" s="7"/>
      <c r="B31" s="7"/>
      <c r="C31" s="7"/>
      <c r="D31" s="7"/>
      <c r="E31" s="7"/>
      <c r="F31" s="7"/>
      <c r="G31" s="7"/>
      <c r="H31" s="7"/>
      <c r="I31" s="7"/>
      <c r="J31" s="7"/>
      <c r="K31" s="8"/>
      <c r="M31" s="7"/>
    </row>
    <row r="32" spans="1:14" ht="15.75">
      <c r="A32" s="7"/>
      <c r="B32" s="7"/>
      <c r="C32" s="7"/>
      <c r="D32" s="7"/>
      <c r="E32" s="7"/>
      <c r="F32" s="7"/>
      <c r="G32" s="7"/>
      <c r="H32" s="7"/>
      <c r="I32" s="7"/>
      <c r="J32" s="7"/>
      <c r="K32" s="8"/>
      <c r="M32" s="7"/>
    </row>
    <row r="33" spans="1:13" ht="15.75">
      <c r="A33" s="7"/>
      <c r="B33" s="7"/>
      <c r="C33" s="7"/>
      <c r="D33" s="7"/>
      <c r="E33" s="7"/>
      <c r="F33" s="7"/>
      <c r="G33" s="7"/>
      <c r="H33" s="7"/>
      <c r="I33" s="7"/>
      <c r="J33" s="7"/>
      <c r="K33" s="8"/>
      <c r="M33" s="7"/>
    </row>
    <row r="34" spans="1:13" ht="15.75">
      <c r="A34" s="7"/>
      <c r="B34" s="7"/>
      <c r="C34" s="7"/>
      <c r="D34" s="7"/>
      <c r="E34" s="7"/>
      <c r="F34" s="7"/>
      <c r="G34" s="7"/>
      <c r="H34" s="7"/>
      <c r="I34" s="7"/>
      <c r="J34" s="7"/>
      <c r="K34" s="8"/>
      <c r="M34" s="7"/>
    </row>
    <row r="35" spans="1:13" ht="15.75">
      <c r="A35" s="7"/>
      <c r="B35" s="7"/>
      <c r="C35" s="7"/>
      <c r="D35" s="7"/>
      <c r="E35" s="7"/>
      <c r="F35" s="7"/>
      <c r="G35" s="7"/>
      <c r="H35" s="7"/>
      <c r="I35" s="7"/>
      <c r="J35" s="7"/>
      <c r="K35" s="8"/>
      <c r="M35" s="7"/>
    </row>
    <row r="36" spans="1:13" ht="15.75">
      <c r="H36"/>
      <c r="M36" s="7"/>
    </row>
    <row r="37" spans="1:13" ht="15.75">
      <c r="H37"/>
      <c r="I37"/>
      <c r="J37"/>
      <c r="K37" s="19"/>
      <c r="M37" s="7"/>
    </row>
    <row r="38" spans="1:13" ht="15.75">
      <c r="H38"/>
      <c r="M38" s="7"/>
    </row>
    <row r="39" spans="1:13" ht="15.75">
      <c r="H39"/>
      <c r="M39" s="7"/>
    </row>
    <row r="40" spans="1:13" ht="15.75">
      <c r="H40"/>
      <c r="M40" s="7"/>
    </row>
    <row r="41" spans="1:13" ht="15.75">
      <c r="H41"/>
      <c r="M41" s="7"/>
    </row>
    <row r="42" spans="1:13" ht="15.75">
      <c r="H42"/>
      <c r="M42" s="7"/>
    </row>
    <row r="43" spans="1:13" ht="15.75">
      <c r="H43"/>
      <c r="M43" s="7"/>
    </row>
    <row r="44" spans="1:13" ht="15.75">
      <c r="H44"/>
      <c r="M44" s="7"/>
    </row>
    <row r="45" spans="1:13" ht="15.75">
      <c r="H45"/>
      <c r="M45" s="7"/>
    </row>
    <row r="46" spans="1:13" ht="15.75">
      <c r="H46"/>
      <c r="M46" s="7"/>
    </row>
    <row r="47" spans="1:13" ht="15.75">
      <c r="H47"/>
      <c r="M47" s="7"/>
    </row>
    <row r="48" spans="1:13">
      <c r="H48"/>
    </row>
    <row r="49" spans="8:23">
      <c r="H49"/>
    </row>
    <row r="50" spans="8:23">
      <c r="H50"/>
    </row>
    <row r="51" spans="8:23">
      <c r="H51"/>
    </row>
    <row r="52" spans="8:23">
      <c r="H52"/>
    </row>
    <row r="53" spans="8:23">
      <c r="H53"/>
      <c r="N53" s="20"/>
      <c r="R53" s="21"/>
      <c r="S53" s="21"/>
      <c r="T53" s="21"/>
      <c r="U53" s="22"/>
      <c r="V53" s="22"/>
      <c r="W53" s="22"/>
    </row>
    <row r="54" spans="8:23">
      <c r="H54"/>
    </row>
    <row r="55" spans="8:23">
      <c r="H55"/>
    </row>
    <row r="56" spans="8:23">
      <c r="H56"/>
    </row>
    <row r="57" spans="8:23">
      <c r="H57"/>
    </row>
    <row r="58" spans="8:23">
      <c r="H58"/>
    </row>
    <row r="59" spans="8:23">
      <c r="H59"/>
    </row>
  </sheetData>
  <pageMargins left="0.7" right="0.7" top="0.75" bottom="0.75" header="0.3" footer="0.3"/>
  <pageSetup scale="3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18B56C-4745-4FC0-9DCB-006C875D2EDF}">
  <sheetPr>
    <pageSetUpPr fitToPage="1"/>
  </sheetPr>
  <dimension ref="A1:W59"/>
  <sheetViews>
    <sheetView workbookViewId="0"/>
  </sheetViews>
  <sheetFormatPr defaultColWidth="19" defaultRowHeight="15"/>
  <cols>
    <col min="1" max="1" width="15.5703125" style="4" bestFit="1" customWidth="1"/>
    <col min="2" max="2" width="21" style="4" customWidth="1"/>
    <col min="3" max="3" width="20.140625" style="4" bestFit="1" customWidth="1"/>
    <col min="4" max="4" width="11.42578125" style="4" customWidth="1"/>
    <col min="5" max="5" width="13" style="4" bestFit="1" customWidth="1"/>
    <col min="6" max="6" width="16.28515625" style="4" bestFit="1" customWidth="1"/>
    <col min="7" max="7" width="18.85546875" style="43" bestFit="1" customWidth="1"/>
    <col min="8" max="8" width="18.85546875" style="4" bestFit="1" customWidth="1"/>
    <col min="9" max="9" width="19.5703125" style="4" bestFit="1" customWidth="1"/>
    <col min="10" max="10" width="20.85546875" style="4" bestFit="1" customWidth="1"/>
    <col min="11" max="11" width="17.5703125" style="16" bestFit="1" customWidth="1"/>
    <col min="12" max="12" width="18.28515625" style="16" bestFit="1" customWidth="1"/>
    <col min="13" max="13" width="20" style="4" customWidth="1"/>
    <col min="14" max="21" width="19" style="4"/>
    <col min="22" max="22" width="2.28515625" style="4" customWidth="1"/>
    <col min="23" max="30" width="19" style="4"/>
    <col min="31" max="31" width="2.28515625" style="4" customWidth="1"/>
    <col min="32" max="39" width="19" style="4"/>
    <col min="40" max="40" width="2.28515625" style="4" customWidth="1"/>
    <col min="41" max="49" width="19" style="4"/>
    <col min="50" max="50" width="2.28515625" style="4" customWidth="1"/>
    <col min="51" max="58" width="19" style="4"/>
    <col min="59" max="59" width="2.28515625" style="4" customWidth="1"/>
    <col min="60" max="67" width="19" style="4"/>
    <col min="68" max="68" width="2.28515625" style="4" customWidth="1"/>
    <col min="69" max="76" width="19" style="4"/>
    <col min="77" max="77" width="2.28515625" style="4" customWidth="1"/>
    <col min="78" max="16384" width="19" style="4"/>
  </cols>
  <sheetData>
    <row r="1" spans="1:14" ht="15.75">
      <c r="A1" t="s">
        <v>23</v>
      </c>
      <c r="B1" s="1"/>
      <c r="C1" s="1"/>
      <c r="D1" s="1"/>
      <c r="E1" s="1"/>
      <c r="F1" s="1"/>
      <c r="G1" s="40"/>
      <c r="H1" s="2"/>
      <c r="I1" s="2"/>
      <c r="J1" s="2"/>
      <c r="K1" s="3"/>
      <c r="L1" s="3"/>
      <c r="M1" s="2"/>
      <c r="N1"/>
    </row>
    <row r="2" spans="1:14" ht="15.75">
      <c r="A2" t="s">
        <v>24</v>
      </c>
      <c r="B2" s="1"/>
      <c r="C2" s="1"/>
      <c r="D2" s="1"/>
      <c r="E2" s="2"/>
      <c r="F2" s="2"/>
      <c r="G2" s="12"/>
      <c r="H2" s="2"/>
      <c r="I2" s="2"/>
      <c r="J2" s="2"/>
      <c r="K2" s="3"/>
      <c r="L2" s="3"/>
      <c r="M2" s="2"/>
      <c r="N2"/>
    </row>
    <row r="3" spans="1:14" ht="15.75">
      <c r="A3" t="s">
        <v>25</v>
      </c>
      <c r="B3" s="1"/>
      <c r="C3" s="1"/>
      <c r="D3" s="1"/>
      <c r="E3" s="2"/>
      <c r="F3" s="2"/>
      <c r="G3" s="12"/>
      <c r="H3" s="2"/>
      <c r="I3" s="2"/>
      <c r="J3" s="2"/>
      <c r="K3" s="3"/>
      <c r="L3" s="3"/>
      <c r="M3" s="2"/>
      <c r="N3"/>
    </row>
    <row r="4" spans="1:14" ht="15.75">
      <c r="A4" t="s">
        <v>26</v>
      </c>
      <c r="B4" s="5"/>
      <c r="C4" s="5"/>
      <c r="D4" s="5"/>
      <c r="E4" s="5"/>
      <c r="F4" s="6"/>
      <c r="G4" s="41"/>
      <c r="H4" s="6"/>
      <c r="I4" s="6"/>
      <c r="J4" s="6"/>
      <c r="K4" s="8"/>
      <c r="L4" s="11" t="s">
        <v>1</v>
      </c>
      <c r="M4" s="6"/>
      <c r="N4"/>
    </row>
    <row r="5" spans="1:14" ht="15.75">
      <c r="A5" s="10" t="s">
        <v>0</v>
      </c>
      <c r="B5" s="10"/>
      <c r="C5" s="10"/>
      <c r="D5" s="10"/>
      <c r="E5" s="7"/>
      <c r="F5" s="7"/>
      <c r="G5" s="12"/>
      <c r="H5" s="7"/>
      <c r="I5" s="7"/>
      <c r="J5" s="7"/>
      <c r="K5" s="8"/>
      <c r="L5" s="11" t="s">
        <v>2</v>
      </c>
      <c r="M5" s="7"/>
      <c r="N5"/>
    </row>
    <row r="6" spans="1:14" ht="15.75">
      <c r="A6" s="7"/>
      <c r="B6" s="7"/>
      <c r="C6" s="7"/>
      <c r="D6" s="7"/>
      <c r="E6" s="7"/>
      <c r="F6" s="7"/>
      <c r="G6" s="12" t="s">
        <v>0</v>
      </c>
      <c r="H6" s="12" t="s">
        <v>0</v>
      </c>
      <c r="I6" s="12" t="s">
        <v>5</v>
      </c>
      <c r="J6" s="12" t="s">
        <v>6</v>
      </c>
      <c r="K6" s="11" t="s">
        <v>7</v>
      </c>
      <c r="L6" s="11" t="s">
        <v>8</v>
      </c>
      <c r="M6" s="12" t="s">
        <v>17</v>
      </c>
      <c r="N6"/>
    </row>
    <row r="7" spans="1:14" ht="15.75">
      <c r="A7" s="26" t="s">
        <v>9</v>
      </c>
      <c r="B7" s="26" t="s">
        <v>20</v>
      </c>
      <c r="C7" s="26" t="s">
        <v>19</v>
      </c>
      <c r="D7" s="12"/>
      <c r="E7" s="26" t="s">
        <v>10</v>
      </c>
      <c r="F7" s="26" t="s">
        <v>11</v>
      </c>
      <c r="G7" s="26" t="s">
        <v>10</v>
      </c>
      <c r="H7" s="26" t="s">
        <v>12</v>
      </c>
      <c r="I7" s="26" t="s">
        <v>13</v>
      </c>
      <c r="J7" s="26" t="s">
        <v>14</v>
      </c>
      <c r="K7" s="27" t="s">
        <v>15</v>
      </c>
      <c r="L7" s="27" t="s">
        <v>16</v>
      </c>
      <c r="M7" s="26" t="s">
        <v>21</v>
      </c>
      <c r="N7"/>
    </row>
    <row r="8" spans="1:14" ht="15.75">
      <c r="A8" s="51">
        <v>43831</v>
      </c>
      <c r="B8" s="30">
        <v>97258408</v>
      </c>
      <c r="C8" s="32">
        <v>11019435.970000003</v>
      </c>
      <c r="D8" s="52"/>
      <c r="E8" s="13">
        <v>205846</v>
      </c>
      <c r="F8" s="13">
        <v>102444152</v>
      </c>
      <c r="G8" s="48">
        <v>2841704.03</v>
      </c>
      <c r="H8" s="34">
        <v>4609986.84</v>
      </c>
      <c r="I8" s="37">
        <v>40260.550000000003</v>
      </c>
      <c r="J8" s="37">
        <v>349674.7</v>
      </c>
      <c r="K8" s="37">
        <v>245661.08</v>
      </c>
      <c r="L8" s="37">
        <v>-538131.18000000005</v>
      </c>
      <c r="M8" s="32">
        <f t="shared" ref="M8:M19" si="0">SUM(G8:L8)</f>
        <v>7549156.0199999996</v>
      </c>
      <c r="N8" s="44"/>
    </row>
    <row r="9" spans="1:14" ht="15.75">
      <c r="A9" s="51">
        <v>43862</v>
      </c>
      <c r="B9" s="30">
        <v>91590903</v>
      </c>
      <c r="C9" s="32">
        <v>10529173.580000002</v>
      </c>
      <c r="D9" s="52"/>
      <c r="E9" s="13">
        <v>220215</v>
      </c>
      <c r="F9" s="13">
        <v>96334462</v>
      </c>
      <c r="G9" s="48">
        <v>3040068.08</v>
      </c>
      <c r="H9" s="34">
        <v>4335050.79</v>
      </c>
      <c r="I9" s="37">
        <v>6261.74</v>
      </c>
      <c r="J9" s="37">
        <v>324519.11</v>
      </c>
      <c r="K9" s="37">
        <v>231010.04</v>
      </c>
      <c r="L9" s="37">
        <v>-493371.35</v>
      </c>
      <c r="M9" s="32">
        <f t="shared" si="0"/>
        <v>7443538.4100000011</v>
      </c>
      <c r="N9" s="44"/>
    </row>
    <row r="10" spans="1:14" ht="15.75">
      <c r="A10" s="51">
        <v>43891</v>
      </c>
      <c r="B10" s="30">
        <v>77387728</v>
      </c>
      <c r="C10" s="32">
        <v>9197082.2400000002</v>
      </c>
      <c r="D10" s="52"/>
      <c r="E10" s="13">
        <v>159718</v>
      </c>
      <c r="F10" s="13">
        <v>81745696</v>
      </c>
      <c r="G10" s="48">
        <v>2204906.9900000002</v>
      </c>
      <c r="H10" s="34">
        <v>3678556.32</v>
      </c>
      <c r="I10" s="37">
        <v>-39401.43</v>
      </c>
      <c r="J10" s="37">
        <v>323649.59999999998</v>
      </c>
      <c r="K10" s="37">
        <v>196026.18</v>
      </c>
      <c r="L10" s="37">
        <v>-279551.25</v>
      </c>
      <c r="M10" s="32">
        <f t="shared" si="0"/>
        <v>6084186.4100000001</v>
      </c>
      <c r="N10" s="44"/>
    </row>
    <row r="11" spans="1:14" ht="15.75">
      <c r="A11" s="51">
        <v>43922</v>
      </c>
      <c r="B11" s="30">
        <v>67433448</v>
      </c>
      <c r="C11" s="32">
        <v>8031487.8299999991</v>
      </c>
      <c r="D11" s="52"/>
      <c r="E11" s="13">
        <v>155166</v>
      </c>
      <c r="F11" s="13">
        <v>70984041</v>
      </c>
      <c r="G11" s="48">
        <v>2142066.63</v>
      </c>
      <c r="H11" s="34">
        <v>3194281.85</v>
      </c>
      <c r="I11" s="37">
        <v>-91924.33</v>
      </c>
      <c r="J11" s="37">
        <v>262985.73</v>
      </c>
      <c r="K11" s="37">
        <v>170219.73</v>
      </c>
      <c r="L11" s="37">
        <v>-300322.89</v>
      </c>
      <c r="M11" s="32">
        <f t="shared" si="0"/>
        <v>5377306.7200000016</v>
      </c>
      <c r="N11" s="44"/>
    </row>
    <row r="12" spans="1:14" ht="15.75">
      <c r="A12" s="51">
        <v>43952</v>
      </c>
      <c r="B12" s="30">
        <v>74476792</v>
      </c>
      <c r="C12" s="32">
        <v>8603709.5599999987</v>
      </c>
      <c r="D12" s="52"/>
      <c r="E12" s="13">
        <v>197042</v>
      </c>
      <c r="F12" s="13">
        <v>76035721</v>
      </c>
      <c r="G12" s="48">
        <v>2720164.81</v>
      </c>
      <c r="H12" s="34">
        <v>3421607.45</v>
      </c>
      <c r="I12" s="37">
        <v>-237991.81</v>
      </c>
      <c r="J12" s="37">
        <v>277663.25</v>
      </c>
      <c r="K12" s="37">
        <v>182333.66</v>
      </c>
      <c r="L12" s="37">
        <v>-278031.46000000002</v>
      </c>
      <c r="M12" s="32">
        <f t="shared" si="0"/>
        <v>6085745.9000000004</v>
      </c>
      <c r="N12" s="44"/>
    </row>
    <row r="13" spans="1:14" ht="15.75">
      <c r="A13" s="51">
        <v>43983</v>
      </c>
      <c r="B13" s="30">
        <v>95462284</v>
      </c>
      <c r="C13" s="32">
        <v>11006721.900000002</v>
      </c>
      <c r="D13" s="52"/>
      <c r="E13" s="13">
        <v>222604</v>
      </c>
      <c r="F13" s="13">
        <v>99673591</v>
      </c>
      <c r="G13" s="48">
        <v>3073048.22</v>
      </c>
      <c r="H13" s="34">
        <v>4485311.5999999996</v>
      </c>
      <c r="I13" s="37">
        <v>-166653.47</v>
      </c>
      <c r="J13" s="37">
        <v>390105.21</v>
      </c>
      <c r="K13" s="37">
        <v>239018.11</v>
      </c>
      <c r="L13" s="37">
        <v>-294829.77</v>
      </c>
      <c r="M13" s="32">
        <f t="shared" si="0"/>
        <v>7725999.9000000004</v>
      </c>
      <c r="N13" s="44"/>
    </row>
    <row r="14" spans="1:14" ht="15.75">
      <c r="A14" s="51">
        <v>44013</v>
      </c>
      <c r="B14" s="30">
        <v>115957727</v>
      </c>
      <c r="C14" s="32">
        <v>13383768.789999999</v>
      </c>
      <c r="D14" s="52"/>
      <c r="E14" s="13">
        <v>235088</v>
      </c>
      <c r="F14" s="13">
        <v>120948771</v>
      </c>
      <c r="G14" s="48">
        <v>3245389.84</v>
      </c>
      <c r="H14" s="34">
        <v>5442694.7000000002</v>
      </c>
      <c r="I14" s="37">
        <v>-210210.65</v>
      </c>
      <c r="J14" s="37">
        <v>678080.44</v>
      </c>
      <c r="K14" s="37">
        <v>290035.69</v>
      </c>
      <c r="L14" s="37">
        <v>-272487.36</v>
      </c>
      <c r="M14" s="32">
        <f t="shared" si="0"/>
        <v>9173502.6599999983</v>
      </c>
      <c r="N14" s="44"/>
    </row>
    <row r="15" spans="1:14" ht="15.75">
      <c r="A15" s="51">
        <v>44044</v>
      </c>
      <c r="B15" s="30">
        <v>100667717</v>
      </c>
      <c r="C15" s="32">
        <v>12087597.68</v>
      </c>
      <c r="D15" s="52"/>
      <c r="E15" s="13">
        <v>245620</v>
      </c>
      <c r="F15" s="13">
        <v>105167424</v>
      </c>
      <c r="G15" s="48">
        <v>3390784.1</v>
      </c>
      <c r="H15" s="34">
        <v>4732534.08</v>
      </c>
      <c r="I15" s="37">
        <v>48375.34</v>
      </c>
      <c r="J15" s="37">
        <v>705723.84</v>
      </c>
      <c r="K15" s="37">
        <v>252191.2</v>
      </c>
      <c r="L15" s="37">
        <v>-268090.74</v>
      </c>
      <c r="M15" s="32">
        <f t="shared" si="0"/>
        <v>8861517.8199999984</v>
      </c>
      <c r="N15" s="44"/>
    </row>
    <row r="16" spans="1:14" ht="15.75">
      <c r="A16" s="51">
        <v>44075</v>
      </c>
      <c r="B16" s="30">
        <v>84197869</v>
      </c>
      <c r="C16" s="32">
        <v>9854917.6400000006</v>
      </c>
      <c r="D16" s="52"/>
      <c r="E16" s="13">
        <v>220841</v>
      </c>
      <c r="F16" s="13">
        <v>88268700</v>
      </c>
      <c r="G16" s="48">
        <v>3048710.01</v>
      </c>
      <c r="H16" s="34">
        <v>3972091.51</v>
      </c>
      <c r="I16" s="37">
        <v>-88710.09</v>
      </c>
      <c r="J16" s="37">
        <v>527631.84</v>
      </c>
      <c r="K16" s="37">
        <v>148115.24</v>
      </c>
      <c r="L16" s="37">
        <v>-275690.34000000003</v>
      </c>
      <c r="M16" s="32">
        <f t="shared" si="0"/>
        <v>7332148.1699999999</v>
      </c>
      <c r="N16" s="44"/>
    </row>
    <row r="17" spans="1:14" ht="15.75">
      <c r="A17" s="51">
        <v>44105</v>
      </c>
      <c r="B17" s="30">
        <v>72310836</v>
      </c>
      <c r="C17" s="32">
        <v>8275078.8800000018</v>
      </c>
      <c r="D17" s="52"/>
      <c r="E17" s="13">
        <v>137611</v>
      </c>
      <c r="F17" s="13">
        <v>76253534</v>
      </c>
      <c r="G17" s="48">
        <v>1899719.86</v>
      </c>
      <c r="H17" s="34">
        <v>3431409.05</v>
      </c>
      <c r="I17" s="37">
        <v>-143422.71</v>
      </c>
      <c r="J17" s="37">
        <v>212661.21</v>
      </c>
      <c r="K17" s="37">
        <v>127955.46</v>
      </c>
      <c r="L17" s="37">
        <v>-265383.21000000002</v>
      </c>
      <c r="M17" s="32">
        <f t="shared" si="0"/>
        <v>5262939.66</v>
      </c>
      <c r="N17" s="44"/>
    </row>
    <row r="18" spans="1:14" ht="15.75">
      <c r="A18" s="51">
        <v>44136</v>
      </c>
      <c r="B18" s="30">
        <v>75870606</v>
      </c>
      <c r="C18" s="32">
        <v>9189445.9200000018</v>
      </c>
      <c r="D18" s="52"/>
      <c r="E18" s="13">
        <v>184501</v>
      </c>
      <c r="F18" s="13">
        <v>79857513</v>
      </c>
      <c r="G18" s="48">
        <v>2547036.31</v>
      </c>
      <c r="H18" s="34">
        <v>3593588.1</v>
      </c>
      <c r="I18" s="37">
        <v>-63807.91</v>
      </c>
      <c r="J18" s="37">
        <v>368440.28</v>
      </c>
      <c r="K18" s="37">
        <v>134002.46</v>
      </c>
      <c r="L18" s="37">
        <v>-273253.64</v>
      </c>
      <c r="M18" s="32">
        <f t="shared" si="0"/>
        <v>6306005.6000000006</v>
      </c>
      <c r="N18" s="44"/>
    </row>
    <row r="19" spans="1:14" ht="15.75">
      <c r="A19" s="51">
        <v>44166</v>
      </c>
      <c r="B19" s="30">
        <v>102121254</v>
      </c>
      <c r="C19" s="32">
        <v>11708687.369999999</v>
      </c>
      <c r="D19" s="52"/>
      <c r="E19" s="28">
        <v>214097</v>
      </c>
      <c r="F19" s="28">
        <v>105933986</v>
      </c>
      <c r="G19" s="49">
        <v>2955609.09</v>
      </c>
      <c r="H19" s="35">
        <v>4767029.4000000004</v>
      </c>
      <c r="I19" s="38">
        <v>-214409.28</v>
      </c>
      <c r="J19" s="38">
        <v>473923.17</v>
      </c>
      <c r="K19" s="38">
        <v>177760.27</v>
      </c>
      <c r="L19" s="38">
        <v>-262442.65000000002</v>
      </c>
      <c r="M19" s="36">
        <f t="shared" si="0"/>
        <v>7897469.9999999991</v>
      </c>
      <c r="N19" s="44"/>
    </row>
    <row r="20" spans="1:14" ht="15.75">
      <c r="A20" s="12" t="s">
        <v>17</v>
      </c>
      <c r="B20" s="31">
        <f>SUM(B8:B19)</f>
        <v>1054735572</v>
      </c>
      <c r="C20" s="33">
        <f>SUM(C8:C19)</f>
        <v>122887107.36000001</v>
      </c>
      <c r="D20" s="52"/>
      <c r="E20" s="29">
        <f t="shared" ref="E20:M20" si="1">SUM(E8:E19)</f>
        <v>2398349</v>
      </c>
      <c r="F20" s="29">
        <f t="shared" si="1"/>
        <v>1103647591</v>
      </c>
      <c r="G20" s="50">
        <f t="shared" si="1"/>
        <v>33109207.969999999</v>
      </c>
      <c r="H20" s="33">
        <f t="shared" si="1"/>
        <v>49664141.689999998</v>
      </c>
      <c r="I20" s="33">
        <f t="shared" si="1"/>
        <v>-1161634.05</v>
      </c>
      <c r="J20" s="33">
        <f t="shared" si="1"/>
        <v>4895058.38</v>
      </c>
      <c r="K20" s="33">
        <f t="shared" si="1"/>
        <v>2394329.12</v>
      </c>
      <c r="L20" s="33">
        <f t="shared" si="1"/>
        <v>-3801585.84</v>
      </c>
      <c r="M20" s="33">
        <f t="shared" si="1"/>
        <v>85099517.269999996</v>
      </c>
      <c r="N20" s="44"/>
    </row>
    <row r="21" spans="1:14" ht="15.75">
      <c r="A21" s="7"/>
      <c r="B21" s="7"/>
      <c r="C21" s="32"/>
      <c r="D21" s="52"/>
      <c r="E21" s="7" t="s">
        <v>0</v>
      </c>
      <c r="F21" s="15" t="s">
        <v>0</v>
      </c>
      <c r="G21" s="12"/>
      <c r="H21" s="7"/>
      <c r="I21" s="7"/>
      <c r="J21" s="7"/>
      <c r="K21" s="8"/>
      <c r="L21" s="8"/>
      <c r="M21" s="7"/>
      <c r="N21"/>
    </row>
    <row r="22" spans="1:14" ht="15.75">
      <c r="A22" s="7"/>
      <c r="B22" s="7"/>
      <c r="C22" s="7"/>
      <c r="D22" s="7"/>
      <c r="E22" s="6" t="s">
        <v>0</v>
      </c>
      <c r="F22" s="6" t="s">
        <v>0</v>
      </c>
      <c r="G22" s="12"/>
      <c r="H22" s="7"/>
      <c r="I22" s="7"/>
      <c r="J22" s="7"/>
      <c r="K22" s="8"/>
      <c r="L22" s="8"/>
      <c r="M22" s="6">
        <f>M20</f>
        <v>85099517.269999996</v>
      </c>
      <c r="N22"/>
    </row>
    <row r="23" spans="1:14" ht="15.75">
      <c r="A23" s="7"/>
      <c r="B23" s="7"/>
      <c r="C23" s="7"/>
      <c r="D23" s="7"/>
      <c r="E23" s="7"/>
      <c r="F23" s="5" t="s">
        <v>0</v>
      </c>
      <c r="G23" s="12"/>
      <c r="H23" s="7"/>
      <c r="I23" s="9"/>
      <c r="J23" s="9"/>
      <c r="K23" s="8"/>
      <c r="L23" s="8" t="s">
        <v>18</v>
      </c>
      <c r="M23" s="6">
        <v>-169011.94000000003</v>
      </c>
      <c r="N23"/>
    </row>
    <row r="24" spans="1:14" ht="16.5" thickBot="1">
      <c r="A24" s="7"/>
      <c r="B24" s="7"/>
      <c r="C24" s="7"/>
      <c r="D24" s="7"/>
      <c r="E24" s="7"/>
      <c r="F24" s="7"/>
      <c r="G24" s="12"/>
      <c r="H24" s="7"/>
      <c r="I24" s="9"/>
      <c r="J24" s="9"/>
      <c r="K24" s="8"/>
      <c r="L24" s="8"/>
      <c r="M24" s="17">
        <f>SUM(M22:M23)</f>
        <v>84930505.329999998</v>
      </c>
      <c r="N24" t="s">
        <v>0</v>
      </c>
    </row>
    <row r="25" spans="1:14" ht="16.5" thickTop="1">
      <c r="A25" s="7" t="s">
        <v>0</v>
      </c>
      <c r="B25" s="7"/>
      <c r="C25" s="7"/>
      <c r="D25" s="7"/>
      <c r="E25" s="7"/>
      <c r="F25" s="7"/>
      <c r="G25" s="12"/>
      <c r="H25" s="7"/>
      <c r="I25" s="7"/>
      <c r="J25" s="7"/>
      <c r="K25" s="8"/>
      <c r="L25" s="8"/>
      <c r="M25" s="18"/>
      <c r="N25"/>
    </row>
    <row r="26" spans="1:14">
      <c r="A26"/>
      <c r="B26"/>
      <c r="C26"/>
      <c r="D26"/>
      <c r="E26"/>
      <c r="F26"/>
      <c r="G26" s="42"/>
      <c r="H26"/>
      <c r="I26" s="24"/>
      <c r="J26"/>
      <c r="K26" s="19"/>
      <c r="L26" s="19"/>
      <c r="M26" t="s">
        <v>0</v>
      </c>
    </row>
    <row r="27" spans="1:14" ht="15.75">
      <c r="A27" s="7"/>
      <c r="B27" s="7"/>
      <c r="C27" s="7"/>
      <c r="D27" s="7"/>
      <c r="E27" s="7"/>
      <c r="F27" s="7"/>
      <c r="G27" s="12"/>
      <c r="H27" s="7"/>
      <c r="I27" s="7"/>
      <c r="J27" s="7"/>
      <c r="K27" s="8"/>
      <c r="L27" s="8"/>
      <c r="M27" s="7"/>
    </row>
    <row r="28" spans="1:14" ht="15.75">
      <c r="A28" s="7"/>
      <c r="B28" s="7"/>
      <c r="C28" s="7"/>
      <c r="D28" s="7"/>
      <c r="E28" s="7"/>
      <c r="F28" s="7"/>
      <c r="G28" s="12"/>
      <c r="H28" s="7"/>
      <c r="I28" s="7"/>
      <c r="J28" s="7"/>
      <c r="K28" s="8"/>
      <c r="L28" s="8"/>
      <c r="M28" s="7"/>
    </row>
    <row r="29" spans="1:14" ht="15.75">
      <c r="A29" s="7"/>
      <c r="B29" s="7"/>
      <c r="C29" s="7"/>
      <c r="D29" s="7"/>
      <c r="E29" s="7"/>
      <c r="F29" s="7"/>
      <c r="G29" s="12"/>
      <c r="H29" s="7"/>
      <c r="I29" s="7"/>
      <c r="J29" s="7"/>
      <c r="K29" s="8"/>
      <c r="L29" s="8"/>
      <c r="M29" s="7"/>
    </row>
    <row r="30" spans="1:14" ht="15.75">
      <c r="A30" s="7"/>
      <c r="B30" s="7"/>
      <c r="C30" s="7"/>
      <c r="D30" s="7"/>
      <c r="E30" s="7"/>
      <c r="F30" s="7"/>
      <c r="G30" s="12"/>
      <c r="H30" s="7"/>
      <c r="I30" s="25"/>
      <c r="J30" s="7"/>
      <c r="K30" s="8"/>
      <c r="L30" s="8"/>
      <c r="M30" s="7"/>
    </row>
    <row r="31" spans="1:14" ht="15.75">
      <c r="A31" s="7"/>
      <c r="B31" s="7"/>
      <c r="C31" s="7"/>
      <c r="D31" s="7"/>
      <c r="E31" s="7"/>
      <c r="F31" s="7"/>
      <c r="G31" s="12"/>
      <c r="H31" s="7"/>
      <c r="I31" s="7"/>
      <c r="J31" s="7"/>
      <c r="K31" s="8"/>
      <c r="M31" s="7"/>
    </row>
    <row r="32" spans="1:14" ht="15.75">
      <c r="A32" s="7"/>
      <c r="B32" s="7"/>
      <c r="C32" s="7"/>
      <c r="D32" s="7"/>
      <c r="E32" s="7"/>
      <c r="F32" s="7"/>
      <c r="G32" s="12"/>
      <c r="H32" s="7"/>
      <c r="I32" s="7"/>
      <c r="J32" s="7"/>
      <c r="K32" s="8"/>
      <c r="M32" s="7"/>
    </row>
    <row r="33" spans="1:13" ht="15.75">
      <c r="A33" s="7"/>
      <c r="B33" s="7"/>
      <c r="C33" s="7"/>
      <c r="D33" s="7"/>
      <c r="E33" s="7"/>
      <c r="F33" s="7"/>
      <c r="G33" s="12"/>
      <c r="H33" s="7"/>
      <c r="I33" s="7"/>
      <c r="J33" s="7"/>
      <c r="K33" s="8"/>
      <c r="M33" s="7"/>
    </row>
    <row r="34" spans="1:13" ht="15.75">
      <c r="A34" s="7"/>
      <c r="B34" s="7"/>
      <c r="C34" s="7"/>
      <c r="D34" s="7"/>
      <c r="E34" s="7"/>
      <c r="F34" s="7"/>
      <c r="G34" s="12"/>
      <c r="H34" s="7"/>
      <c r="I34" s="7"/>
      <c r="J34" s="7"/>
      <c r="K34" s="8"/>
      <c r="M34" s="7"/>
    </row>
    <row r="35" spans="1:13" ht="15.75">
      <c r="A35" s="7"/>
      <c r="B35" s="7"/>
      <c r="C35" s="7"/>
      <c r="D35" s="7"/>
      <c r="E35" s="7"/>
      <c r="F35" s="7"/>
      <c r="G35" s="12"/>
      <c r="H35" s="7"/>
      <c r="I35" s="7"/>
      <c r="J35" s="7"/>
      <c r="K35" s="8"/>
      <c r="M35" s="7"/>
    </row>
    <row r="36" spans="1:13">
      <c r="H36"/>
    </row>
    <row r="37" spans="1:13">
      <c r="H37"/>
      <c r="I37"/>
      <c r="J37"/>
      <c r="K37" s="19"/>
    </row>
    <row r="38" spans="1:13">
      <c r="H38"/>
    </row>
    <row r="39" spans="1:13">
      <c r="H39"/>
    </row>
    <row r="40" spans="1:13">
      <c r="H40"/>
    </row>
    <row r="41" spans="1:13">
      <c r="H41"/>
    </row>
    <row r="42" spans="1:13">
      <c r="H42"/>
      <c r="M42" s="23"/>
    </row>
    <row r="43" spans="1:13">
      <c r="H43"/>
    </row>
    <row r="44" spans="1:13">
      <c r="H44"/>
    </row>
    <row r="45" spans="1:13">
      <c r="H45"/>
    </row>
    <row r="46" spans="1:13">
      <c r="H46"/>
    </row>
    <row r="47" spans="1:13">
      <c r="H47"/>
    </row>
    <row r="48" spans="1:13">
      <c r="H48"/>
    </row>
    <row r="49" spans="8:23">
      <c r="H49"/>
    </row>
    <row r="50" spans="8:23">
      <c r="H50"/>
    </row>
    <row r="51" spans="8:23">
      <c r="H51"/>
    </row>
    <row r="52" spans="8:23">
      <c r="H52"/>
    </row>
    <row r="53" spans="8:23">
      <c r="H53"/>
      <c r="N53" s="20"/>
      <c r="R53" s="21"/>
      <c r="S53" s="21"/>
      <c r="T53" s="21"/>
      <c r="U53" s="22"/>
      <c r="V53" s="22"/>
      <c r="W53" s="22"/>
    </row>
    <row r="54" spans="8:23">
      <c r="H54"/>
    </row>
    <row r="55" spans="8:23">
      <c r="H55"/>
    </row>
    <row r="56" spans="8:23">
      <c r="H56"/>
    </row>
    <row r="57" spans="8:23">
      <c r="H57"/>
    </row>
    <row r="58" spans="8:23">
      <c r="H58"/>
    </row>
    <row r="59" spans="8:23">
      <c r="H59"/>
    </row>
  </sheetData>
  <pageMargins left="0.7" right="0.7" top="0.75" bottom="0.75" header="0.3" footer="0.3"/>
  <pageSetup scale="3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6B9D7F-5767-498F-991E-52DB095F7573}">
  <sheetPr>
    <pageSetUpPr fitToPage="1"/>
  </sheetPr>
  <dimension ref="A1:W59"/>
  <sheetViews>
    <sheetView workbookViewId="0"/>
  </sheetViews>
  <sheetFormatPr defaultColWidth="19" defaultRowHeight="15"/>
  <cols>
    <col min="1" max="1" width="15.5703125" style="4" bestFit="1" customWidth="1"/>
    <col min="2" max="2" width="18.85546875" style="4" bestFit="1" customWidth="1"/>
    <col min="3" max="3" width="21.42578125" style="56" bestFit="1" customWidth="1"/>
    <col min="4" max="4" width="21.42578125" style="61" customWidth="1"/>
    <col min="5" max="5" width="13" style="4" bestFit="1" customWidth="1"/>
    <col min="6" max="6" width="18.140625" style="4" customWidth="1"/>
    <col min="7" max="8" width="18.85546875" style="4" bestFit="1" customWidth="1"/>
    <col min="9" max="9" width="18.140625" style="4" customWidth="1"/>
    <col min="10" max="10" width="20.85546875" style="4" bestFit="1" customWidth="1"/>
    <col min="11" max="11" width="17.5703125" style="16" bestFit="1" customWidth="1"/>
    <col min="12" max="12" width="18.28515625" style="16" bestFit="1" customWidth="1"/>
    <col min="13" max="13" width="20" style="4" customWidth="1"/>
    <col min="14" max="21" width="19" style="4"/>
    <col min="22" max="22" width="2.28515625" style="4" customWidth="1"/>
    <col min="23" max="30" width="19" style="4"/>
    <col min="31" max="31" width="2.28515625" style="4" customWidth="1"/>
    <col min="32" max="39" width="19" style="4"/>
    <col min="40" max="40" width="2.28515625" style="4" customWidth="1"/>
    <col min="41" max="49" width="19" style="4"/>
    <col min="50" max="50" width="2.28515625" style="4" customWidth="1"/>
    <col min="51" max="58" width="19" style="4"/>
    <col min="59" max="59" width="2.28515625" style="4" customWidth="1"/>
    <col min="60" max="67" width="19" style="4"/>
    <col min="68" max="68" width="2.28515625" style="4" customWidth="1"/>
    <col min="69" max="76" width="19" style="4"/>
    <col min="77" max="77" width="2.28515625" style="4" customWidth="1"/>
    <col min="78" max="16384" width="19" style="4"/>
  </cols>
  <sheetData>
    <row r="1" spans="1:14" ht="15.75">
      <c r="A1" t="s">
        <v>23</v>
      </c>
      <c r="B1" s="1"/>
      <c r="C1" s="53"/>
      <c r="D1" s="57"/>
      <c r="E1" s="1"/>
      <c r="F1" s="1"/>
      <c r="G1" s="1"/>
      <c r="H1" s="2"/>
      <c r="I1" s="2"/>
      <c r="J1" s="2"/>
      <c r="K1" s="3"/>
      <c r="L1" s="3"/>
      <c r="M1" s="2"/>
      <c r="N1"/>
    </row>
    <row r="2" spans="1:14" ht="15.75">
      <c r="A2" t="s">
        <v>24</v>
      </c>
      <c r="B2" s="1"/>
      <c r="C2" s="53"/>
      <c r="D2" s="57"/>
      <c r="E2" s="2"/>
      <c r="F2" s="2"/>
      <c r="G2" s="2"/>
      <c r="H2" s="2"/>
      <c r="I2" s="2"/>
      <c r="J2" s="2"/>
      <c r="K2" s="3"/>
      <c r="L2" s="3"/>
      <c r="M2" s="2"/>
      <c r="N2"/>
    </row>
    <row r="3" spans="1:14" ht="15.75">
      <c r="A3" t="s">
        <v>25</v>
      </c>
      <c r="B3" s="1"/>
      <c r="C3" s="53"/>
      <c r="D3" s="57"/>
      <c r="E3" s="2"/>
      <c r="F3" s="2"/>
      <c r="G3" s="2"/>
      <c r="H3" s="2"/>
      <c r="I3" s="2"/>
      <c r="J3" s="2"/>
      <c r="K3" s="3"/>
      <c r="L3" s="3"/>
      <c r="M3" s="2"/>
      <c r="N3"/>
    </row>
    <row r="4" spans="1:14" ht="15.75">
      <c r="A4" t="s">
        <v>26</v>
      </c>
      <c r="B4" s="5"/>
      <c r="C4" s="32"/>
      <c r="D4" s="52"/>
      <c r="E4" s="5"/>
      <c r="F4" s="6"/>
      <c r="G4" s="6"/>
      <c r="H4" s="6"/>
      <c r="I4" s="6"/>
      <c r="J4" s="6"/>
      <c r="K4" s="8"/>
      <c r="L4" s="11" t="s">
        <v>1</v>
      </c>
      <c r="M4" s="6"/>
      <c r="N4"/>
    </row>
    <row r="5" spans="1:14" ht="15.75">
      <c r="A5"/>
      <c r="B5" s="5"/>
      <c r="C5" s="32"/>
      <c r="D5" s="52"/>
      <c r="E5" s="5"/>
      <c r="F5" s="6"/>
      <c r="G5" s="6"/>
      <c r="H5" s="6"/>
      <c r="I5" s="7"/>
      <c r="J5" s="7"/>
      <c r="K5" s="8"/>
      <c r="L5" s="11" t="s">
        <v>2</v>
      </c>
      <c r="M5" s="6"/>
      <c r="N5"/>
    </row>
    <row r="6" spans="1:14" ht="15.75">
      <c r="A6" s="10" t="s">
        <v>0</v>
      </c>
      <c r="B6" s="10"/>
      <c r="C6" s="54"/>
      <c r="D6" s="58"/>
      <c r="E6" s="7"/>
      <c r="F6" s="7"/>
      <c r="G6" s="7"/>
      <c r="H6" s="7"/>
      <c r="I6" s="12" t="s">
        <v>5</v>
      </c>
      <c r="J6" s="12" t="s">
        <v>6</v>
      </c>
      <c r="K6" s="11" t="s">
        <v>7</v>
      </c>
      <c r="L6" s="11" t="s">
        <v>8</v>
      </c>
      <c r="M6" s="12" t="s">
        <v>17</v>
      </c>
      <c r="N6"/>
    </row>
    <row r="7" spans="1:14" ht="15.75">
      <c r="A7" s="26" t="s">
        <v>9</v>
      </c>
      <c r="B7" s="26" t="s">
        <v>20</v>
      </c>
      <c r="C7" s="55" t="s">
        <v>19</v>
      </c>
      <c r="D7" s="59"/>
      <c r="E7" s="26" t="s">
        <v>10</v>
      </c>
      <c r="F7" s="26" t="s">
        <v>11</v>
      </c>
      <c r="G7" s="26" t="s">
        <v>10</v>
      </c>
      <c r="H7" s="26" t="s">
        <v>12</v>
      </c>
      <c r="I7" s="26" t="s">
        <v>13</v>
      </c>
      <c r="J7" s="26" t="s">
        <v>14</v>
      </c>
      <c r="K7" s="27" t="s">
        <v>15</v>
      </c>
      <c r="L7" s="27" t="s">
        <v>16</v>
      </c>
      <c r="M7" s="26" t="s">
        <v>21</v>
      </c>
      <c r="N7"/>
    </row>
    <row r="8" spans="1:14" ht="15.75">
      <c r="A8" s="51">
        <v>44197</v>
      </c>
      <c r="B8" s="30">
        <v>103839358</v>
      </c>
      <c r="C8" s="32">
        <v>11953631.640000001</v>
      </c>
      <c r="D8" s="52"/>
      <c r="E8" s="13">
        <v>197877</v>
      </c>
      <c r="F8" s="13">
        <v>108837081</v>
      </c>
      <c r="G8" s="34">
        <v>2731691.99</v>
      </c>
      <c r="H8" s="34">
        <v>4897668.6599999992</v>
      </c>
      <c r="I8" s="34">
        <v>-143664.18</v>
      </c>
      <c r="J8" s="34">
        <v>666208.84</v>
      </c>
      <c r="K8" s="34">
        <v>182629.52</v>
      </c>
      <c r="L8" s="34">
        <v>-431530.62</v>
      </c>
      <c r="M8" s="32">
        <f t="shared" ref="M8:M19" si="0">SUM(G8:L8)</f>
        <v>7903004.209999999</v>
      </c>
      <c r="N8"/>
    </row>
    <row r="9" spans="1:14" ht="15.75">
      <c r="A9" s="51">
        <v>44228</v>
      </c>
      <c r="B9" s="30">
        <v>106303263</v>
      </c>
      <c r="C9" s="32">
        <v>11982629.43</v>
      </c>
      <c r="D9" s="52"/>
      <c r="E9" s="13">
        <v>245290</v>
      </c>
      <c r="F9" s="13">
        <v>111275819</v>
      </c>
      <c r="G9" s="34">
        <v>3386228.45</v>
      </c>
      <c r="H9" s="34">
        <v>5007411.8899999997</v>
      </c>
      <c r="I9" s="34">
        <v>-58758.409999999996</v>
      </c>
      <c r="J9" s="34">
        <v>487781.01</v>
      </c>
      <c r="K9" s="34">
        <v>186720.19</v>
      </c>
      <c r="L9" s="34">
        <v>-432143.37</v>
      </c>
      <c r="M9" s="32">
        <f t="shared" si="0"/>
        <v>8577239.7599999998</v>
      </c>
      <c r="N9"/>
    </row>
    <row r="10" spans="1:14" ht="15.75">
      <c r="A10" s="51">
        <v>44256</v>
      </c>
      <c r="B10" s="30">
        <v>75129966</v>
      </c>
      <c r="C10" s="32">
        <v>8407149.9900000021</v>
      </c>
      <c r="D10" s="52"/>
      <c r="E10" s="13">
        <v>169950</v>
      </c>
      <c r="F10" s="13">
        <v>79073411</v>
      </c>
      <c r="G10" s="34">
        <v>2346159.75</v>
      </c>
      <c r="H10" s="34">
        <v>3558303.5399999996</v>
      </c>
      <c r="I10" s="34">
        <v>-544390.35</v>
      </c>
      <c r="J10" s="34">
        <v>477360.01</v>
      </c>
      <c r="K10" s="34">
        <v>132683.00999999998</v>
      </c>
      <c r="L10" s="34">
        <v>-438523.61000000004</v>
      </c>
      <c r="M10" s="32">
        <f t="shared" si="0"/>
        <v>5531592.3499999987</v>
      </c>
      <c r="N10"/>
    </row>
    <row r="11" spans="1:14" ht="15.75">
      <c r="A11" s="51">
        <v>44287</v>
      </c>
      <c r="B11" s="30">
        <v>67311321</v>
      </c>
      <c r="C11" s="32">
        <v>7784565.2499999991</v>
      </c>
      <c r="D11" s="52"/>
      <c r="E11" s="13">
        <v>161153</v>
      </c>
      <c r="F11" s="13">
        <v>70849253</v>
      </c>
      <c r="G11" s="34">
        <v>2224717.17</v>
      </c>
      <c r="H11" s="34">
        <v>3188216.43</v>
      </c>
      <c r="I11" s="34">
        <v>-76072.959999999992</v>
      </c>
      <c r="J11" s="34">
        <v>252382.12</v>
      </c>
      <c r="K11" s="34">
        <v>118883.54000000001</v>
      </c>
      <c r="L11" s="34">
        <v>-443619.95</v>
      </c>
      <c r="M11" s="32">
        <f t="shared" si="0"/>
        <v>5264506.3499999996</v>
      </c>
      <c r="N11"/>
    </row>
    <row r="12" spans="1:14" ht="15.75">
      <c r="A12" s="51">
        <v>44317</v>
      </c>
      <c r="B12" s="30">
        <v>73321049</v>
      </c>
      <c r="C12" s="32">
        <v>8698156.3099999987</v>
      </c>
      <c r="D12" s="52"/>
      <c r="E12" s="13">
        <v>200345</v>
      </c>
      <c r="F12" s="13">
        <v>77041886</v>
      </c>
      <c r="G12" s="34">
        <v>2765762.73</v>
      </c>
      <c r="H12" s="34">
        <v>3466884.94</v>
      </c>
      <c r="I12" s="34">
        <v>-163079.13</v>
      </c>
      <c r="J12" s="34">
        <v>572639.61</v>
      </c>
      <c r="K12" s="34">
        <v>129282.45</v>
      </c>
      <c r="L12" s="34">
        <v>-448799.95</v>
      </c>
      <c r="M12" s="32">
        <f t="shared" si="0"/>
        <v>6322690.6500000004</v>
      </c>
      <c r="N12"/>
    </row>
    <row r="13" spans="1:14" ht="15.75">
      <c r="A13" s="51">
        <v>44348</v>
      </c>
      <c r="B13" s="30">
        <v>97304292</v>
      </c>
      <c r="C13" s="32">
        <v>11279402.939999999</v>
      </c>
      <c r="D13" s="52"/>
      <c r="E13" s="13">
        <v>241213</v>
      </c>
      <c r="F13" s="13">
        <v>101657883</v>
      </c>
      <c r="G13" s="34">
        <v>3329945.47</v>
      </c>
      <c r="H13" s="34">
        <v>4574604.79</v>
      </c>
      <c r="I13" s="34">
        <v>-310412.53000000003</v>
      </c>
      <c r="J13" s="34">
        <v>861950.53</v>
      </c>
      <c r="K13" s="34">
        <v>170608.07</v>
      </c>
      <c r="L13" s="34">
        <v>-449652.5</v>
      </c>
      <c r="M13" s="32">
        <f t="shared" si="0"/>
        <v>8177043.8300000001</v>
      </c>
      <c r="N13"/>
    </row>
    <row r="14" spans="1:14" ht="15.75">
      <c r="A14" s="51">
        <v>44378</v>
      </c>
      <c r="B14" s="30">
        <v>107898103</v>
      </c>
      <c r="C14" s="32">
        <v>12851511.620000003</v>
      </c>
      <c r="D14" s="52"/>
      <c r="E14" s="13">
        <v>240868</v>
      </c>
      <c r="F14" s="13">
        <v>112613191</v>
      </c>
      <c r="G14" s="34">
        <v>3325182.74</v>
      </c>
      <c r="H14" s="34">
        <v>5067593.6900000004</v>
      </c>
      <c r="I14" s="34">
        <v>-47254.15</v>
      </c>
      <c r="J14" s="34">
        <v>758349.88</v>
      </c>
      <c r="K14" s="34">
        <v>188972.97</v>
      </c>
      <c r="L14" s="34">
        <v>-449530.87</v>
      </c>
      <c r="M14" s="32">
        <f t="shared" si="0"/>
        <v>8843314.2600000016</v>
      </c>
      <c r="N14"/>
    </row>
    <row r="15" spans="1:14" ht="15.75">
      <c r="A15" s="51">
        <v>44409</v>
      </c>
      <c r="B15" s="30">
        <v>111509982</v>
      </c>
      <c r="C15" s="32">
        <v>13171006.310000001</v>
      </c>
      <c r="D15" s="52"/>
      <c r="E15" s="13">
        <v>251355</v>
      </c>
      <c r="F15" s="13">
        <v>116004444</v>
      </c>
      <c r="G15" s="34">
        <v>3469955.78</v>
      </c>
      <c r="H15" s="34">
        <v>5220200.08</v>
      </c>
      <c r="I15" s="34">
        <v>-68736.28</v>
      </c>
      <c r="J15" s="34">
        <v>780382.56</v>
      </c>
      <c r="K15" s="34">
        <v>194649.67</v>
      </c>
      <c r="L15" s="34">
        <v>-453280.1</v>
      </c>
      <c r="M15" s="32">
        <f t="shared" si="0"/>
        <v>9143171.7100000009</v>
      </c>
      <c r="N15"/>
    </row>
    <row r="16" spans="1:14" ht="15.75">
      <c r="A16" s="51">
        <v>44440</v>
      </c>
      <c r="B16" s="30">
        <v>87403084</v>
      </c>
      <c r="C16" s="32">
        <v>10615116.959999999</v>
      </c>
      <c r="D16" s="52"/>
      <c r="E16" s="13">
        <v>218432</v>
      </c>
      <c r="F16" s="13">
        <v>91525916</v>
      </c>
      <c r="G16" s="34">
        <v>3015453.76</v>
      </c>
      <c r="H16" s="34">
        <v>4118666.2800000003</v>
      </c>
      <c r="I16" s="34">
        <v>-83072.659999999989</v>
      </c>
      <c r="J16" s="34">
        <v>770184.09</v>
      </c>
      <c r="K16" s="34">
        <v>228141.33000000002</v>
      </c>
      <c r="L16" s="34">
        <v>-457424.20999999996</v>
      </c>
      <c r="M16" s="32">
        <f t="shared" si="0"/>
        <v>7591948.5899999999</v>
      </c>
      <c r="N16"/>
    </row>
    <row r="17" spans="1:14" ht="15.75">
      <c r="A17" s="51">
        <v>44470</v>
      </c>
      <c r="B17" s="30">
        <v>76900321</v>
      </c>
      <c r="C17" s="32">
        <v>9133188.8899999987</v>
      </c>
      <c r="D17" s="52"/>
      <c r="E17" s="13">
        <v>181787</v>
      </c>
      <c r="F17" s="13">
        <v>80852876</v>
      </c>
      <c r="G17" s="34">
        <v>2509569.54</v>
      </c>
      <c r="H17" s="34">
        <v>3638379.69</v>
      </c>
      <c r="I17" s="34">
        <v>-51087.27</v>
      </c>
      <c r="J17" s="34">
        <v>369930.95999999996</v>
      </c>
      <c r="K17" s="34">
        <v>201534.45</v>
      </c>
      <c r="L17" s="34">
        <v>-454270.68</v>
      </c>
      <c r="M17" s="32">
        <f t="shared" si="0"/>
        <v>6214056.6900000013</v>
      </c>
      <c r="N17"/>
    </row>
    <row r="18" spans="1:14" ht="15.75">
      <c r="A18" s="51">
        <v>44501</v>
      </c>
      <c r="B18" s="30">
        <v>84250964</v>
      </c>
      <c r="C18" s="32">
        <v>10905918.689999999</v>
      </c>
      <c r="D18" s="52"/>
      <c r="E18" s="13">
        <v>191072</v>
      </c>
      <c r="F18" s="13">
        <v>88554748</v>
      </c>
      <c r="G18" s="34">
        <v>2637748.96</v>
      </c>
      <c r="H18" s="34">
        <v>3984963.85</v>
      </c>
      <c r="I18" s="34">
        <v>569210.73</v>
      </c>
      <c r="J18" s="34">
        <v>613123.41</v>
      </c>
      <c r="K18" s="34">
        <v>220772.17</v>
      </c>
      <c r="L18" s="34">
        <v>-435246.27999999997</v>
      </c>
      <c r="M18" s="32">
        <f t="shared" si="0"/>
        <v>7590572.8400000008</v>
      </c>
      <c r="N18"/>
    </row>
    <row r="19" spans="1:14" ht="15.75">
      <c r="A19" s="51">
        <v>44531</v>
      </c>
      <c r="B19" s="30">
        <v>84715454</v>
      </c>
      <c r="C19" s="32">
        <v>11157857.840000002</v>
      </c>
      <c r="D19" s="52"/>
      <c r="E19" s="13">
        <v>177971</v>
      </c>
      <c r="F19" s="13">
        <v>87893850</v>
      </c>
      <c r="G19" s="34">
        <v>2456889.66</v>
      </c>
      <c r="H19" s="34">
        <v>3955223.43</v>
      </c>
      <c r="I19" s="34">
        <v>536900.91</v>
      </c>
      <c r="J19" s="34">
        <v>718134.46000000008</v>
      </c>
      <c r="K19" s="34">
        <v>219139.02000000002</v>
      </c>
      <c r="L19" s="34">
        <v>-436676.63</v>
      </c>
      <c r="M19" s="32">
        <f t="shared" si="0"/>
        <v>7449610.8500000006</v>
      </c>
      <c r="N19"/>
    </row>
    <row r="20" spans="1:14" ht="15.75">
      <c r="A20" s="12" t="s">
        <v>17</v>
      </c>
      <c r="B20" s="29">
        <f>SUM(B8:B19)</f>
        <v>1075887157</v>
      </c>
      <c r="C20" s="33">
        <f>SUM(C8:C19)</f>
        <v>127940135.87</v>
      </c>
      <c r="D20" s="52"/>
      <c r="E20" s="29">
        <f t="shared" ref="E20:M20" si="1">SUM(E8:E19)</f>
        <v>2477313</v>
      </c>
      <c r="F20" s="29">
        <f t="shared" si="1"/>
        <v>1126180358</v>
      </c>
      <c r="G20" s="33">
        <f t="shared" si="1"/>
        <v>34199306</v>
      </c>
      <c r="H20" s="33">
        <f t="shared" si="1"/>
        <v>50678117.269999996</v>
      </c>
      <c r="I20" s="33">
        <f t="shared" si="1"/>
        <v>-440416.27999999991</v>
      </c>
      <c r="J20" s="33">
        <f t="shared" si="1"/>
        <v>7328427.4800000004</v>
      </c>
      <c r="K20" s="33">
        <f t="shared" si="1"/>
        <v>2174016.3899999997</v>
      </c>
      <c r="L20" s="33">
        <f t="shared" si="1"/>
        <v>-5330698.7700000005</v>
      </c>
      <c r="M20" s="33">
        <f t="shared" si="1"/>
        <v>88608752.089999989</v>
      </c>
      <c r="N20"/>
    </row>
    <row r="21" spans="1:14" ht="15.75">
      <c r="A21" s="7"/>
      <c r="B21" s="7"/>
      <c r="C21" s="32"/>
      <c r="D21" s="52"/>
      <c r="E21" s="7" t="s">
        <v>0</v>
      </c>
      <c r="F21" s="15" t="s">
        <v>0</v>
      </c>
      <c r="G21" s="7"/>
      <c r="H21" s="7"/>
      <c r="I21" s="7"/>
      <c r="J21" s="7"/>
      <c r="K21" s="8"/>
      <c r="L21" s="8"/>
      <c r="M21" s="7"/>
      <c r="N21"/>
    </row>
    <row r="22" spans="1:14" ht="15.75">
      <c r="A22" s="7"/>
      <c r="B22" s="7"/>
      <c r="C22" s="32"/>
      <c r="D22" s="52"/>
      <c r="E22" s="6" t="s">
        <v>0</v>
      </c>
      <c r="F22" s="6" t="s">
        <v>0</v>
      </c>
      <c r="G22" s="7"/>
      <c r="H22" s="7"/>
      <c r="I22" s="7"/>
      <c r="J22" s="7"/>
      <c r="K22" s="8"/>
      <c r="L22" s="8"/>
      <c r="M22" s="6">
        <f>M20</f>
        <v>88608752.089999989</v>
      </c>
      <c r="N22"/>
    </row>
    <row r="23" spans="1:14" ht="15.75">
      <c r="A23" s="7"/>
      <c r="B23" s="7"/>
      <c r="C23" s="32"/>
      <c r="D23" s="52"/>
      <c r="E23" s="7"/>
      <c r="F23" s="5" t="s">
        <v>0</v>
      </c>
      <c r="G23" s="7"/>
      <c r="H23" s="7" t="s">
        <v>0</v>
      </c>
      <c r="I23" s="7"/>
      <c r="J23" s="9"/>
      <c r="K23" s="8"/>
      <c r="L23" s="8" t="s">
        <v>18</v>
      </c>
      <c r="M23" s="6">
        <v>-173190.12999999998</v>
      </c>
      <c r="N23"/>
    </row>
    <row r="24" spans="1:14" ht="16.5" thickBot="1">
      <c r="A24" s="7"/>
      <c r="B24" s="7"/>
      <c r="C24" s="32"/>
      <c r="D24" s="52"/>
      <c r="E24" s="7"/>
      <c r="F24" s="7"/>
      <c r="G24" s="7"/>
      <c r="H24" s="7"/>
      <c r="I24" s="9"/>
      <c r="J24" s="9"/>
      <c r="K24" s="8"/>
      <c r="L24" s="8"/>
      <c r="M24" s="17">
        <f>SUM(M22:M23)</f>
        <v>88435561.959999993</v>
      </c>
      <c r="N24" t="s">
        <v>0</v>
      </c>
    </row>
    <row r="25" spans="1:14" ht="16.5" thickTop="1">
      <c r="A25" s="7" t="s">
        <v>0</v>
      </c>
      <c r="B25" s="7"/>
      <c r="C25" s="32"/>
      <c r="D25" s="52"/>
      <c r="E25" s="7"/>
      <c r="F25" s="7"/>
      <c r="G25" s="7"/>
      <c r="H25" s="7"/>
      <c r="I25" s="7"/>
      <c r="J25" s="7"/>
      <c r="K25" s="8"/>
      <c r="L25" s="8"/>
      <c r="M25" s="18"/>
      <c r="N25"/>
    </row>
    <row r="26" spans="1:14">
      <c r="A26"/>
      <c r="B26"/>
      <c r="C26" s="44"/>
      <c r="D26" s="60"/>
      <c r="E26"/>
      <c r="F26"/>
      <c r="G26"/>
      <c r="H26"/>
      <c r="I26" s="24"/>
      <c r="J26"/>
      <c r="K26" s="19"/>
      <c r="L26" s="19"/>
      <c r="M26" t="s">
        <v>0</v>
      </c>
    </row>
    <row r="27" spans="1:14" ht="15.75">
      <c r="A27" s="7"/>
      <c r="B27" s="7"/>
      <c r="C27" s="32"/>
      <c r="D27" s="52"/>
      <c r="E27" s="7"/>
      <c r="F27" s="7"/>
      <c r="G27" s="7"/>
      <c r="H27" s="7"/>
      <c r="I27" s="7"/>
      <c r="J27" s="7"/>
      <c r="K27" s="8"/>
      <c r="L27" s="8"/>
      <c r="M27" s="7"/>
    </row>
    <row r="28" spans="1:14" ht="15.75">
      <c r="A28" s="7"/>
      <c r="B28" s="7"/>
      <c r="C28" s="32"/>
      <c r="D28" s="52"/>
      <c r="E28" s="7"/>
      <c r="F28" s="7"/>
      <c r="G28" s="7"/>
      <c r="H28" s="7"/>
      <c r="I28" s="7"/>
      <c r="J28" s="7"/>
      <c r="K28" s="8"/>
      <c r="L28" s="8"/>
      <c r="M28" s="7"/>
    </row>
    <row r="29" spans="1:14" ht="15.75">
      <c r="A29" s="7"/>
      <c r="B29" s="7"/>
      <c r="C29" s="32"/>
      <c r="D29" s="52"/>
      <c r="E29" s="7"/>
      <c r="F29" s="7"/>
      <c r="G29" s="7"/>
      <c r="H29" s="7"/>
      <c r="I29" s="7"/>
      <c r="J29" s="7"/>
      <c r="K29" s="8"/>
      <c r="L29" s="8"/>
      <c r="M29" s="7"/>
    </row>
    <row r="30" spans="1:14" ht="15.75">
      <c r="A30" s="7"/>
      <c r="B30" s="7"/>
      <c r="C30" s="32"/>
      <c r="D30" s="52"/>
      <c r="E30" s="7"/>
      <c r="F30" s="7"/>
      <c r="G30" s="7"/>
      <c r="H30" s="7"/>
      <c r="I30" s="25"/>
      <c r="J30" s="7"/>
      <c r="K30" s="8"/>
      <c r="L30" s="8"/>
      <c r="M30" s="7"/>
    </row>
    <row r="31" spans="1:14" ht="15.75">
      <c r="A31" s="7"/>
      <c r="B31" s="7"/>
      <c r="C31" s="32"/>
      <c r="D31" s="52"/>
      <c r="E31" s="7"/>
      <c r="F31" s="7"/>
      <c r="G31" s="7"/>
      <c r="H31" s="7"/>
      <c r="I31" s="7"/>
      <c r="J31" s="7"/>
      <c r="K31" s="8"/>
      <c r="M31" s="7"/>
    </row>
    <row r="32" spans="1:14" ht="15.75">
      <c r="A32" s="7"/>
      <c r="B32" s="7"/>
      <c r="C32" s="32"/>
      <c r="D32" s="52"/>
      <c r="E32" s="7"/>
      <c r="F32" s="7"/>
      <c r="G32" s="7"/>
      <c r="H32" s="7"/>
      <c r="I32" s="7"/>
      <c r="J32" s="7"/>
      <c r="K32" s="8"/>
      <c r="M32" s="7"/>
    </row>
    <row r="33" spans="1:13" ht="15.75">
      <c r="A33" s="7"/>
      <c r="B33" s="7"/>
      <c r="C33" s="32"/>
      <c r="D33" s="52"/>
      <c r="E33" s="7"/>
      <c r="F33" s="7"/>
      <c r="G33" s="7"/>
      <c r="H33" s="7"/>
      <c r="I33" s="7"/>
      <c r="J33" s="7"/>
      <c r="K33" s="8"/>
      <c r="M33" s="7"/>
    </row>
    <row r="34" spans="1:13" ht="15.75">
      <c r="A34" s="7"/>
      <c r="B34" s="7"/>
      <c r="C34" s="32"/>
      <c r="D34" s="52"/>
      <c r="E34" s="7"/>
      <c r="F34" s="7"/>
      <c r="G34" s="7"/>
      <c r="H34" s="7"/>
      <c r="I34" s="7"/>
      <c r="J34" s="7"/>
      <c r="K34" s="8"/>
      <c r="M34" s="7"/>
    </row>
    <row r="35" spans="1:13" ht="15.75">
      <c r="A35" s="7"/>
      <c r="B35" s="7"/>
      <c r="C35" s="32"/>
      <c r="D35" s="52"/>
      <c r="E35" s="7"/>
      <c r="F35" s="7"/>
      <c r="G35" s="7"/>
      <c r="H35" s="7"/>
      <c r="I35" s="7"/>
      <c r="J35" s="7"/>
      <c r="K35" s="8"/>
      <c r="M35" s="7"/>
    </row>
    <row r="36" spans="1:13" ht="15.75">
      <c r="H36"/>
      <c r="M36" s="7"/>
    </row>
    <row r="37" spans="1:13" ht="15.75">
      <c r="H37"/>
      <c r="I37"/>
      <c r="J37"/>
      <c r="K37" s="19"/>
      <c r="M37" s="7"/>
    </row>
    <row r="38" spans="1:13" ht="15.75">
      <c r="H38"/>
      <c r="M38" s="7"/>
    </row>
    <row r="39" spans="1:13" ht="15.75">
      <c r="H39"/>
      <c r="M39" s="7"/>
    </row>
    <row r="40" spans="1:13" ht="15.75">
      <c r="H40"/>
      <c r="M40" s="7"/>
    </row>
    <row r="41" spans="1:13" ht="15.75">
      <c r="H41"/>
      <c r="M41" s="7"/>
    </row>
    <row r="42" spans="1:13" ht="15.75">
      <c r="H42"/>
      <c r="M42" s="7"/>
    </row>
    <row r="43" spans="1:13" ht="15.75">
      <c r="H43"/>
      <c r="M43" s="7"/>
    </row>
    <row r="44" spans="1:13" ht="15.75">
      <c r="H44"/>
      <c r="M44" s="7"/>
    </row>
    <row r="45" spans="1:13" ht="15.75">
      <c r="H45"/>
      <c r="M45" s="7"/>
    </row>
    <row r="46" spans="1:13" ht="15.75">
      <c r="H46"/>
      <c r="M46" s="7"/>
    </row>
    <row r="47" spans="1:13" ht="15.75">
      <c r="H47"/>
      <c r="M47" s="7"/>
    </row>
    <row r="48" spans="1:13">
      <c r="H48"/>
    </row>
    <row r="49" spans="8:23">
      <c r="H49"/>
    </row>
    <row r="50" spans="8:23">
      <c r="H50"/>
    </row>
    <row r="51" spans="8:23">
      <c r="H51"/>
    </row>
    <row r="52" spans="8:23">
      <c r="H52"/>
    </row>
    <row r="53" spans="8:23">
      <c r="H53"/>
      <c r="N53" s="20"/>
      <c r="R53" s="21"/>
      <c r="S53" s="21"/>
      <c r="T53" s="21"/>
      <c r="U53" s="22"/>
      <c r="V53" s="22"/>
      <c r="W53" s="22"/>
    </row>
    <row r="54" spans="8:23">
      <c r="H54"/>
    </row>
    <row r="55" spans="8:23">
      <c r="H55"/>
    </row>
    <row r="56" spans="8:23">
      <c r="H56"/>
    </row>
    <row r="57" spans="8:23">
      <c r="H57"/>
    </row>
    <row r="58" spans="8:23">
      <c r="H58"/>
    </row>
    <row r="59" spans="8:23">
      <c r="H59"/>
    </row>
  </sheetData>
  <pageMargins left="0.7" right="0.7" top="0.75" bottom="0.75" header="0.3" footer="0.3"/>
  <pageSetup scale="3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C5CE8E-8236-4CF6-BA12-E935420CE51B}">
  <sheetPr>
    <pageSetUpPr fitToPage="1"/>
  </sheetPr>
  <dimension ref="A1:W60"/>
  <sheetViews>
    <sheetView workbookViewId="0"/>
  </sheetViews>
  <sheetFormatPr defaultColWidth="19" defaultRowHeight="15"/>
  <cols>
    <col min="1" max="1" width="15.5703125" style="4" bestFit="1" customWidth="1"/>
    <col min="2" max="2" width="17.5703125" style="4" bestFit="1" customWidth="1"/>
    <col min="3" max="3" width="20.140625" style="4" bestFit="1" customWidth="1"/>
    <col min="4" max="4" width="15.42578125" style="4" customWidth="1"/>
    <col min="5" max="5" width="13" style="4" bestFit="1" customWidth="1"/>
    <col min="6" max="6" width="19.85546875" style="4" customWidth="1"/>
    <col min="7" max="8" width="18.85546875" style="4" bestFit="1" customWidth="1"/>
    <col min="9" max="9" width="19.5703125" style="4" bestFit="1" customWidth="1"/>
    <col min="10" max="10" width="20.85546875" style="4" bestFit="1" customWidth="1"/>
    <col min="11" max="11" width="17.5703125" style="16" bestFit="1" customWidth="1"/>
    <col min="12" max="12" width="18.28515625" style="16" bestFit="1" customWidth="1"/>
    <col min="13" max="13" width="20" style="4" customWidth="1"/>
    <col min="14" max="21" width="19" style="4"/>
    <col min="22" max="22" width="2.28515625" style="4" customWidth="1"/>
    <col min="23" max="30" width="19" style="4"/>
    <col min="31" max="31" width="2.28515625" style="4" customWidth="1"/>
    <col min="32" max="39" width="19" style="4"/>
    <col min="40" max="40" width="2.28515625" style="4" customWidth="1"/>
    <col min="41" max="49" width="19" style="4"/>
    <col min="50" max="50" width="2.28515625" style="4" customWidth="1"/>
    <col min="51" max="58" width="19" style="4"/>
    <col min="59" max="59" width="2.28515625" style="4" customWidth="1"/>
    <col min="60" max="67" width="19" style="4"/>
    <col min="68" max="68" width="2.28515625" style="4" customWidth="1"/>
    <col min="69" max="76" width="19" style="4"/>
    <col min="77" max="77" width="2.28515625" style="4" customWidth="1"/>
    <col min="78" max="16384" width="19" style="4"/>
  </cols>
  <sheetData>
    <row r="1" spans="1:14" ht="15.75">
      <c r="A1" t="s">
        <v>23</v>
      </c>
      <c r="B1" s="1"/>
      <c r="C1" s="1"/>
      <c r="D1" s="1"/>
      <c r="E1" s="1"/>
      <c r="F1" s="1"/>
      <c r="G1" s="1"/>
      <c r="H1" s="2"/>
      <c r="I1" s="2"/>
      <c r="J1" s="2"/>
      <c r="K1" s="3"/>
      <c r="L1" s="3"/>
      <c r="M1" s="2"/>
      <c r="N1"/>
    </row>
    <row r="2" spans="1:14" ht="15.75">
      <c r="A2" t="s">
        <v>24</v>
      </c>
      <c r="B2" s="1"/>
      <c r="C2" s="1"/>
      <c r="D2" s="1"/>
      <c r="E2" s="2"/>
      <c r="F2" s="2"/>
      <c r="G2" s="2"/>
      <c r="H2" s="2"/>
      <c r="I2" s="2"/>
      <c r="J2" s="2"/>
      <c r="K2" s="3"/>
      <c r="L2" s="3"/>
      <c r="M2" s="2"/>
      <c r="N2"/>
    </row>
    <row r="3" spans="1:14" ht="15.75">
      <c r="A3" t="s">
        <v>25</v>
      </c>
      <c r="B3" s="1"/>
      <c r="C3" s="1"/>
      <c r="D3" s="1"/>
      <c r="E3" s="2"/>
      <c r="F3" s="2"/>
      <c r="G3" s="2"/>
      <c r="H3" s="2"/>
      <c r="I3" s="2"/>
      <c r="J3" s="2"/>
      <c r="K3" s="3"/>
      <c r="L3" s="3"/>
      <c r="M3" s="2"/>
      <c r="N3"/>
    </row>
    <row r="4" spans="1:14" ht="15.75">
      <c r="A4" t="s">
        <v>26</v>
      </c>
      <c r="B4" s="5"/>
      <c r="C4" s="5"/>
      <c r="D4" s="5"/>
      <c r="E4" s="5"/>
      <c r="F4" s="6"/>
      <c r="G4" s="6"/>
      <c r="H4" s="6"/>
      <c r="I4" s="6"/>
      <c r="J4" s="6"/>
      <c r="K4" s="8"/>
      <c r="L4" s="8"/>
      <c r="M4" s="6"/>
      <c r="N4"/>
    </row>
    <row r="5" spans="1:14" ht="15.75">
      <c r="A5" s="10" t="s">
        <v>0</v>
      </c>
      <c r="B5" s="10"/>
      <c r="C5" s="10"/>
      <c r="D5" s="10"/>
      <c r="E5" s="7"/>
      <c r="F5" s="7"/>
      <c r="G5" s="7"/>
      <c r="H5" s="7"/>
      <c r="I5" s="7"/>
      <c r="J5" s="7"/>
      <c r="K5" s="8"/>
      <c r="L5" s="11" t="s">
        <v>1</v>
      </c>
      <c r="M5" s="7"/>
      <c r="N5"/>
    </row>
    <row r="6" spans="1:14" ht="15.75">
      <c r="A6" s="7"/>
      <c r="B6" s="7" t="s">
        <v>0</v>
      </c>
      <c r="C6" s="7"/>
      <c r="D6" s="7"/>
      <c r="E6" s="12" t="s">
        <v>0</v>
      </c>
      <c r="F6" s="7"/>
      <c r="G6" s="12" t="s">
        <v>3</v>
      </c>
      <c r="H6" s="12" t="s">
        <v>4</v>
      </c>
      <c r="I6" s="12" t="s">
        <v>5</v>
      </c>
      <c r="J6" s="12" t="s">
        <v>6</v>
      </c>
      <c r="K6" s="11" t="s">
        <v>7</v>
      </c>
      <c r="L6" s="11" t="s">
        <v>8</v>
      </c>
      <c r="M6" s="12" t="s">
        <v>22</v>
      </c>
      <c r="N6"/>
    </row>
    <row r="7" spans="1:14" ht="15.75">
      <c r="A7" s="26" t="s">
        <v>9</v>
      </c>
      <c r="B7" s="26" t="s">
        <v>20</v>
      </c>
      <c r="C7" s="26" t="s">
        <v>19</v>
      </c>
      <c r="D7" s="12"/>
      <c r="E7" s="26" t="s">
        <v>10</v>
      </c>
      <c r="F7" s="26" t="s">
        <v>11</v>
      </c>
      <c r="G7" s="26" t="s">
        <v>10</v>
      </c>
      <c r="H7" s="26" t="s">
        <v>12</v>
      </c>
      <c r="I7" s="26" t="s">
        <v>13</v>
      </c>
      <c r="J7" s="26" t="s">
        <v>14</v>
      </c>
      <c r="K7" s="27" t="s">
        <v>15</v>
      </c>
      <c r="L7" s="27" t="s">
        <v>16</v>
      </c>
      <c r="M7" s="26" t="s">
        <v>21</v>
      </c>
      <c r="N7"/>
    </row>
    <row r="8" spans="1:14" ht="15.75">
      <c r="A8" s="51">
        <v>44562</v>
      </c>
      <c r="B8" s="30">
        <v>114863656</v>
      </c>
      <c r="C8" s="32">
        <v>15008245.640000001</v>
      </c>
      <c r="D8" s="52"/>
      <c r="E8" s="13">
        <v>228694</v>
      </c>
      <c r="F8" s="46">
        <v>120304452</v>
      </c>
      <c r="G8" s="34">
        <v>3157120.67</v>
      </c>
      <c r="H8" s="34">
        <v>5413704.4799999995</v>
      </c>
      <c r="I8" s="37">
        <v>1147637.77</v>
      </c>
      <c r="J8" s="37">
        <v>877485.29999999993</v>
      </c>
      <c r="K8" s="37">
        <v>299928.48000000004</v>
      </c>
      <c r="L8" s="37">
        <v>-583071.48</v>
      </c>
      <c r="M8" s="32">
        <f t="shared" ref="M8:M19" si="0">SUM(G8:L8)</f>
        <v>10312805.219999999</v>
      </c>
      <c r="N8"/>
    </row>
    <row r="9" spans="1:14" ht="15.75">
      <c r="A9" s="51">
        <v>44593</v>
      </c>
      <c r="B9" s="30">
        <v>92643061</v>
      </c>
      <c r="C9" s="32">
        <v>12494470.050000001</v>
      </c>
      <c r="D9" s="52"/>
      <c r="E9" s="13">
        <v>202280</v>
      </c>
      <c r="F9" s="46">
        <v>97070253</v>
      </c>
      <c r="G9" s="34">
        <v>2792475.4</v>
      </c>
      <c r="H9" s="34">
        <v>4368164.8600000003</v>
      </c>
      <c r="I9" s="37">
        <v>1127743.3999999999</v>
      </c>
      <c r="J9" s="37">
        <v>917962.41</v>
      </c>
      <c r="K9" s="37">
        <v>241988.47</v>
      </c>
      <c r="L9" s="37">
        <v>-583263.69999999995</v>
      </c>
      <c r="M9" s="32">
        <f t="shared" si="0"/>
        <v>8865070.8400000017</v>
      </c>
      <c r="N9"/>
    </row>
    <row r="10" spans="1:14" ht="15.75">
      <c r="A10" s="51">
        <v>44621</v>
      </c>
      <c r="B10" s="30">
        <v>78903716</v>
      </c>
      <c r="C10" s="32">
        <v>11045005.850000001</v>
      </c>
      <c r="D10" s="52"/>
      <c r="E10" s="13">
        <v>188425</v>
      </c>
      <c r="F10" s="46">
        <v>82917674</v>
      </c>
      <c r="G10" s="34">
        <v>2601207.13</v>
      </c>
      <c r="H10" s="34">
        <v>3731288.3000000003</v>
      </c>
      <c r="I10" s="37">
        <v>1589353.02</v>
      </c>
      <c r="J10" s="37">
        <v>435887.41000000003</v>
      </c>
      <c r="K10" s="37">
        <v>206709.41</v>
      </c>
      <c r="L10" s="37">
        <v>-590840.25</v>
      </c>
      <c r="M10" s="32">
        <f t="shared" si="0"/>
        <v>7973605.0199999996</v>
      </c>
      <c r="N10"/>
    </row>
    <row r="11" spans="1:14" ht="15.75">
      <c r="A11" s="51">
        <v>44652</v>
      </c>
      <c r="B11" s="30">
        <v>69656333</v>
      </c>
      <c r="C11" s="32">
        <v>9543359.459999999</v>
      </c>
      <c r="D11" s="52"/>
      <c r="E11" s="13">
        <v>146137</v>
      </c>
      <c r="F11" s="46">
        <v>73234809</v>
      </c>
      <c r="G11" s="34">
        <v>2017421.28</v>
      </c>
      <c r="H11" s="34">
        <v>3295566.6500000004</v>
      </c>
      <c r="I11" s="37">
        <v>1114811.67</v>
      </c>
      <c r="J11" s="37">
        <v>430803.50999999995</v>
      </c>
      <c r="K11" s="37">
        <v>182535.29</v>
      </c>
      <c r="L11" s="37">
        <v>-596371.18999999994</v>
      </c>
      <c r="M11" s="32">
        <f t="shared" si="0"/>
        <v>6444767.2100000009</v>
      </c>
      <c r="N11"/>
    </row>
    <row r="12" spans="1:14" ht="15.75">
      <c r="A12" s="51">
        <v>44682</v>
      </c>
      <c r="B12" s="30">
        <v>79831531</v>
      </c>
      <c r="C12" s="32">
        <v>10987645.33</v>
      </c>
      <c r="D12" s="52"/>
      <c r="E12" s="13">
        <v>203709</v>
      </c>
      <c r="F12" s="46">
        <v>83740217</v>
      </c>
      <c r="G12" s="34">
        <v>2812202.75</v>
      </c>
      <c r="H12" s="34">
        <v>3768310</v>
      </c>
      <c r="I12" s="37">
        <v>1513822.9100000001</v>
      </c>
      <c r="J12" s="37">
        <v>358803.69</v>
      </c>
      <c r="K12" s="37">
        <v>208834.02</v>
      </c>
      <c r="L12" s="37">
        <v>-610216.16999999993</v>
      </c>
      <c r="M12" s="32">
        <f t="shared" si="0"/>
        <v>8051757.1999999993</v>
      </c>
      <c r="N12"/>
    </row>
    <row r="13" spans="1:14" ht="15.75">
      <c r="A13" s="51">
        <v>44713</v>
      </c>
      <c r="B13" s="30">
        <v>99794269</v>
      </c>
      <c r="C13" s="32">
        <v>12410295.43</v>
      </c>
      <c r="D13" s="52"/>
      <c r="E13" s="13">
        <v>247198</v>
      </c>
      <c r="F13" s="46">
        <v>103575644</v>
      </c>
      <c r="G13" s="34">
        <v>3412568.39</v>
      </c>
      <c r="H13" s="34">
        <v>4660904.2</v>
      </c>
      <c r="I13" s="37">
        <v>642518.03999999992</v>
      </c>
      <c r="J13" s="37">
        <v>573376.5</v>
      </c>
      <c r="K13" s="37">
        <v>258260.51</v>
      </c>
      <c r="L13" s="37">
        <v>-610790.36</v>
      </c>
      <c r="M13" s="32">
        <f t="shared" si="0"/>
        <v>8936837.2799999993</v>
      </c>
      <c r="N13"/>
    </row>
    <row r="14" spans="1:14" ht="15.75">
      <c r="A14" s="51">
        <v>44743</v>
      </c>
      <c r="B14" s="30">
        <v>114724122</v>
      </c>
      <c r="C14" s="32">
        <v>15774329.380000001</v>
      </c>
      <c r="D14" s="52"/>
      <c r="E14" s="13">
        <v>262685</v>
      </c>
      <c r="F14" s="46">
        <v>119649476</v>
      </c>
      <c r="G14" s="34">
        <v>3626366.42</v>
      </c>
      <c r="H14" s="34">
        <v>5384226.6500000004</v>
      </c>
      <c r="I14" s="37">
        <v>2448827.4699999997</v>
      </c>
      <c r="J14" s="37">
        <v>537548.58000000007</v>
      </c>
      <c r="K14" s="37">
        <v>298322.42</v>
      </c>
      <c r="L14" s="37">
        <v>-607516.24</v>
      </c>
      <c r="M14" s="32">
        <f t="shared" si="0"/>
        <v>11687775.299999999</v>
      </c>
      <c r="N14"/>
    </row>
    <row r="15" spans="1:14" ht="15.75">
      <c r="A15" s="51">
        <v>44774</v>
      </c>
      <c r="B15" s="30">
        <v>105696697</v>
      </c>
      <c r="C15" s="32">
        <v>14766969.360000001</v>
      </c>
      <c r="D15" s="52"/>
      <c r="E15" s="13">
        <v>240355</v>
      </c>
      <c r="F15" s="46">
        <v>110345947</v>
      </c>
      <c r="G15" s="34">
        <v>3318100.77</v>
      </c>
      <c r="H15" s="34">
        <v>4965567.87</v>
      </c>
      <c r="I15" s="37">
        <v>2450361.0499999998</v>
      </c>
      <c r="J15" s="37">
        <v>523000.82999999996</v>
      </c>
      <c r="K15" s="37">
        <v>275068.73000000004</v>
      </c>
      <c r="L15" s="37">
        <v>-612414.62</v>
      </c>
      <c r="M15" s="32">
        <f t="shared" si="0"/>
        <v>10919684.630000003</v>
      </c>
      <c r="N15"/>
    </row>
    <row r="16" spans="1:14" ht="15.75">
      <c r="A16" s="51">
        <v>44805</v>
      </c>
      <c r="B16" s="30">
        <v>85403725</v>
      </c>
      <c r="C16" s="32">
        <v>13356661.699999999</v>
      </c>
      <c r="D16" s="52"/>
      <c r="E16" s="13">
        <v>243074</v>
      </c>
      <c r="F16" s="46">
        <v>89399729</v>
      </c>
      <c r="G16" s="34">
        <v>3355636.57</v>
      </c>
      <c r="H16" s="34">
        <v>4022988.03</v>
      </c>
      <c r="I16" s="37">
        <v>3097224.35</v>
      </c>
      <c r="J16" s="37">
        <v>337553.18</v>
      </c>
      <c r="K16" s="37">
        <v>537788.11</v>
      </c>
      <c r="L16" s="37">
        <v>-614812.09000000008</v>
      </c>
      <c r="M16" s="32">
        <f t="shared" si="0"/>
        <v>10736378.149999999</v>
      </c>
      <c r="N16"/>
    </row>
    <row r="17" spans="1:14" ht="15.75">
      <c r="A17" s="51">
        <v>44835</v>
      </c>
      <c r="B17" s="30">
        <v>69192426</v>
      </c>
      <c r="C17" s="32">
        <v>10572341.109999999</v>
      </c>
      <c r="D17" s="52"/>
      <c r="E17" s="13">
        <v>151724</v>
      </c>
      <c r="F17" s="46">
        <v>72918811</v>
      </c>
      <c r="G17" s="34">
        <v>2094549.82</v>
      </c>
      <c r="H17" s="34">
        <v>3281346.84</v>
      </c>
      <c r="I17" s="37">
        <v>2104881.19</v>
      </c>
      <c r="J17" s="37">
        <v>329572.69</v>
      </c>
      <c r="K17" s="37">
        <v>438558.89999999997</v>
      </c>
      <c r="L17" s="37">
        <v>-607589.44000000006</v>
      </c>
      <c r="M17" s="32">
        <f t="shared" si="0"/>
        <v>7641320</v>
      </c>
      <c r="N17"/>
    </row>
    <row r="18" spans="1:14" ht="15.75">
      <c r="A18" s="51">
        <v>44866</v>
      </c>
      <c r="B18" s="30">
        <v>81432342</v>
      </c>
      <c r="C18" s="32">
        <v>11963320.950000001</v>
      </c>
      <c r="D18" s="52"/>
      <c r="E18" s="13">
        <v>191450</v>
      </c>
      <c r="F18" s="46">
        <v>85571139</v>
      </c>
      <c r="G18" s="34">
        <v>2642967.25</v>
      </c>
      <c r="H18" s="34">
        <v>3850701.5799999996</v>
      </c>
      <c r="I18" s="37">
        <v>2012159.8599999999</v>
      </c>
      <c r="J18" s="37">
        <v>297656.48000000004</v>
      </c>
      <c r="K18" s="37">
        <v>515097.44999999995</v>
      </c>
      <c r="L18" s="37">
        <v>-593180.5199999999</v>
      </c>
      <c r="M18" s="32">
        <f t="shared" si="0"/>
        <v>8725402.0999999996</v>
      </c>
      <c r="N18"/>
    </row>
    <row r="19" spans="1:14" ht="15.75">
      <c r="A19" s="51">
        <v>44896</v>
      </c>
      <c r="B19" s="30">
        <v>102918664</v>
      </c>
      <c r="C19" s="32">
        <v>14696041.819999998</v>
      </c>
      <c r="D19" s="52"/>
      <c r="E19" s="28">
        <v>282319</v>
      </c>
      <c r="F19" s="47">
        <v>107393883</v>
      </c>
      <c r="G19" s="35">
        <v>3897413.79</v>
      </c>
      <c r="H19" s="35">
        <v>4832724.96</v>
      </c>
      <c r="I19" s="38">
        <v>2152028.86</v>
      </c>
      <c r="J19" s="38">
        <v>469319.27</v>
      </c>
      <c r="K19" s="38">
        <v>646452.81000000006</v>
      </c>
      <c r="L19" s="38">
        <v>-585965.1100000001</v>
      </c>
      <c r="M19" s="36">
        <f t="shared" si="0"/>
        <v>11411974.58</v>
      </c>
      <c r="N19"/>
    </row>
    <row r="20" spans="1:14" ht="15.75">
      <c r="A20" s="12" t="s">
        <v>17</v>
      </c>
      <c r="B20" s="31">
        <f t="shared" ref="B20" si="1">SUM(B8:B19)</f>
        <v>1095060542</v>
      </c>
      <c r="C20" s="33">
        <f>SUM(C8:C19)</f>
        <v>152618686.07999998</v>
      </c>
      <c r="D20" s="52"/>
      <c r="E20" s="29">
        <f t="shared" ref="E20:M20" si="2">SUM(E8:E19)</f>
        <v>2588050</v>
      </c>
      <c r="F20" s="45">
        <f t="shared" si="2"/>
        <v>1146122034</v>
      </c>
      <c r="G20" s="33">
        <f t="shared" si="2"/>
        <v>35728030.240000002</v>
      </c>
      <c r="H20" s="33">
        <f t="shared" si="2"/>
        <v>51575494.419999994</v>
      </c>
      <c r="I20" s="33">
        <f t="shared" si="2"/>
        <v>21401369.589999996</v>
      </c>
      <c r="J20" s="33">
        <f t="shared" si="2"/>
        <v>6088969.8499999996</v>
      </c>
      <c r="K20" s="33">
        <f t="shared" si="2"/>
        <v>4109544.6</v>
      </c>
      <c r="L20" s="33">
        <f t="shared" si="2"/>
        <v>-7196031.1699999999</v>
      </c>
      <c r="M20" s="33">
        <f t="shared" si="2"/>
        <v>111707377.53000002</v>
      </c>
      <c r="N20"/>
    </row>
    <row r="21" spans="1:14" ht="15.75">
      <c r="A21" s="7"/>
      <c r="B21" s="30"/>
      <c r="C21" s="7"/>
      <c r="D21" s="7"/>
      <c r="E21" s="14"/>
      <c r="F21" s="14"/>
      <c r="G21" s="39"/>
      <c r="H21" s="39"/>
      <c r="I21" s="39"/>
      <c r="J21" s="39"/>
      <c r="K21" s="39"/>
      <c r="L21" s="39"/>
      <c r="M21" s="39"/>
      <c r="N21"/>
    </row>
    <row r="22" spans="1:14" ht="15.75">
      <c r="A22" s="7"/>
      <c r="B22" s="7"/>
      <c r="C22" s="7"/>
      <c r="D22" s="7"/>
      <c r="E22" s="7" t="s">
        <v>0</v>
      </c>
      <c r="F22" s="15" t="s">
        <v>0</v>
      </c>
      <c r="G22" s="32"/>
      <c r="H22" s="32"/>
      <c r="I22" s="32"/>
      <c r="J22" s="32"/>
      <c r="K22" s="32"/>
      <c r="L22" s="32"/>
      <c r="M22" s="32"/>
      <c r="N22"/>
    </row>
    <row r="23" spans="1:14" ht="15.75">
      <c r="A23" s="7"/>
      <c r="B23" s="7"/>
      <c r="C23" s="7"/>
      <c r="D23" s="7"/>
      <c r="E23" s="6" t="s">
        <v>0</v>
      </c>
      <c r="F23" s="6" t="s">
        <v>0</v>
      </c>
      <c r="G23" s="7"/>
      <c r="H23" s="7"/>
      <c r="I23" s="7"/>
      <c r="J23" s="7"/>
      <c r="K23" s="8"/>
      <c r="L23" s="8"/>
      <c r="M23" s="6">
        <f>M20</f>
        <v>111707377.53000002</v>
      </c>
      <c r="N23"/>
    </row>
    <row r="24" spans="1:14" ht="15.75">
      <c r="A24" s="7"/>
      <c r="B24" s="7"/>
      <c r="C24" s="7"/>
      <c r="D24" s="7"/>
      <c r="E24" s="7"/>
      <c r="F24" s="5" t="s">
        <v>0</v>
      </c>
      <c r="G24" s="7"/>
      <c r="H24" s="7"/>
      <c r="I24" s="9"/>
      <c r="J24" s="9"/>
      <c r="K24" s="8"/>
      <c r="L24" s="8" t="s">
        <v>18</v>
      </c>
      <c r="M24" s="6">
        <v>-219529.01</v>
      </c>
      <c r="N24"/>
    </row>
    <row r="25" spans="1:14" ht="16.5" thickBot="1">
      <c r="A25" s="7"/>
      <c r="B25" s="7"/>
      <c r="C25" s="7"/>
      <c r="D25" s="7"/>
      <c r="E25" s="7"/>
      <c r="F25" s="7"/>
      <c r="G25" s="7"/>
      <c r="H25" s="7"/>
      <c r="I25" s="9"/>
      <c r="J25" s="9"/>
      <c r="K25" s="8"/>
      <c r="L25" s="8"/>
      <c r="M25" s="17">
        <f>SUM(M23:M24)</f>
        <v>111487848.52000001</v>
      </c>
      <c r="N25" t="s">
        <v>0</v>
      </c>
    </row>
    <row r="26" spans="1:14" ht="16.5" thickTop="1">
      <c r="A26" s="7" t="s">
        <v>0</v>
      </c>
      <c r="B26" s="7"/>
      <c r="C26" s="7"/>
      <c r="D26" s="7"/>
      <c r="E26" s="7"/>
      <c r="F26" s="7"/>
      <c r="G26" s="7"/>
      <c r="H26" s="7"/>
      <c r="I26" s="7"/>
      <c r="J26" s="7"/>
      <c r="K26" s="8"/>
      <c r="L26" s="8"/>
      <c r="M26" s="18"/>
      <c r="N26"/>
    </row>
    <row r="27" spans="1:14">
      <c r="A27"/>
      <c r="B27"/>
      <c r="C27"/>
      <c r="D27"/>
      <c r="E27"/>
      <c r="F27"/>
      <c r="G27"/>
      <c r="H27"/>
      <c r="I27" s="24"/>
      <c r="J27"/>
      <c r="K27" s="19"/>
      <c r="L27" s="19"/>
      <c r="M27" t="s">
        <v>0</v>
      </c>
    </row>
    <row r="28" spans="1:14" ht="15.75">
      <c r="A28" s="7"/>
      <c r="B28" s="7"/>
      <c r="C28" s="7"/>
      <c r="D28" s="7"/>
      <c r="E28" s="7"/>
      <c r="F28" s="7"/>
      <c r="G28" s="7"/>
      <c r="H28" s="7"/>
      <c r="I28" s="7"/>
      <c r="J28" s="7"/>
      <c r="K28" s="8"/>
      <c r="L28" s="8"/>
      <c r="M28" s="7"/>
    </row>
    <row r="29" spans="1:14" ht="15.75">
      <c r="A29" s="7"/>
      <c r="B29" s="7"/>
      <c r="C29" s="7"/>
      <c r="D29" s="7"/>
      <c r="E29" s="7"/>
      <c r="F29" s="7"/>
      <c r="G29" s="7"/>
      <c r="H29" s="7"/>
      <c r="I29" s="7"/>
      <c r="J29" s="7"/>
      <c r="K29" s="8"/>
      <c r="L29" s="8"/>
      <c r="M29" s="7"/>
    </row>
    <row r="30" spans="1:14" ht="15.75">
      <c r="A30" s="7"/>
      <c r="B30" s="7"/>
      <c r="C30" s="7"/>
      <c r="D30" s="7"/>
      <c r="E30" s="7"/>
      <c r="F30" s="7"/>
      <c r="G30" s="7"/>
      <c r="H30" s="7"/>
      <c r="I30" s="7"/>
      <c r="J30" s="7"/>
      <c r="K30" s="8"/>
      <c r="L30" s="8"/>
      <c r="M30" s="7"/>
    </row>
    <row r="31" spans="1:14" ht="15.75">
      <c r="A31" s="7"/>
      <c r="B31" s="7"/>
      <c r="C31" s="7"/>
      <c r="D31" s="7"/>
      <c r="E31" s="7"/>
      <c r="F31" s="7"/>
      <c r="G31" s="7"/>
      <c r="H31" s="7"/>
      <c r="I31" s="25"/>
      <c r="J31" s="7"/>
      <c r="K31" s="8"/>
      <c r="L31" s="8"/>
      <c r="M31" s="7"/>
    </row>
    <row r="32" spans="1:14" ht="15.75">
      <c r="A32" s="7"/>
      <c r="B32" s="7"/>
      <c r="C32" s="7"/>
      <c r="D32" s="7"/>
      <c r="E32" s="7"/>
      <c r="F32" s="7"/>
      <c r="G32" s="7"/>
      <c r="H32" s="7"/>
      <c r="I32" s="7"/>
      <c r="J32" s="7"/>
      <c r="K32" s="8"/>
      <c r="M32" s="7"/>
    </row>
    <row r="33" spans="1:13" ht="15.75">
      <c r="A33" s="7"/>
      <c r="B33" s="7"/>
      <c r="C33" s="7"/>
      <c r="D33" s="7"/>
      <c r="E33" s="7"/>
      <c r="F33" s="7"/>
      <c r="G33" s="7"/>
      <c r="H33" s="7"/>
      <c r="I33" s="7"/>
      <c r="J33" s="7"/>
      <c r="K33" s="8"/>
      <c r="M33" s="7"/>
    </row>
    <row r="34" spans="1:13" ht="15.75">
      <c r="A34" s="7"/>
      <c r="B34" s="7"/>
      <c r="C34" s="7"/>
      <c r="D34" s="7"/>
      <c r="E34" s="7"/>
      <c r="F34" s="7"/>
      <c r="G34" s="7"/>
      <c r="H34" s="7"/>
      <c r="I34" s="7"/>
      <c r="J34" s="7"/>
      <c r="K34" s="8"/>
      <c r="M34" s="7"/>
    </row>
    <row r="35" spans="1:13" ht="15.75">
      <c r="A35" s="7"/>
      <c r="B35" s="7"/>
      <c r="C35" s="7"/>
      <c r="D35" s="7"/>
      <c r="E35" s="7"/>
      <c r="F35" s="7"/>
      <c r="G35" s="7"/>
      <c r="H35" s="7"/>
      <c r="I35" s="7"/>
      <c r="J35" s="7"/>
      <c r="K35" s="8"/>
      <c r="M35" s="7"/>
    </row>
    <row r="36" spans="1:13" ht="15.75">
      <c r="A36" s="7"/>
      <c r="B36" s="7"/>
      <c r="C36" s="7"/>
      <c r="D36" s="7"/>
      <c r="E36" s="7"/>
      <c r="F36" s="7"/>
      <c r="G36" s="7"/>
      <c r="H36" s="7"/>
      <c r="I36" s="7"/>
      <c r="J36" s="7"/>
      <c r="K36" s="8"/>
      <c r="M36" s="7"/>
    </row>
    <row r="37" spans="1:13">
      <c r="H37"/>
    </row>
    <row r="38" spans="1:13">
      <c r="H38"/>
      <c r="I38"/>
      <c r="J38"/>
      <c r="K38" s="19"/>
    </row>
    <row r="39" spans="1:13">
      <c r="H39"/>
    </row>
    <row r="40" spans="1:13">
      <c r="H40"/>
    </row>
    <row r="41" spans="1:13">
      <c r="H41"/>
    </row>
    <row r="42" spans="1:13">
      <c r="H42"/>
    </row>
    <row r="43" spans="1:13">
      <c r="H43"/>
      <c r="M43" s="23"/>
    </row>
    <row r="44" spans="1:13">
      <c r="H44"/>
    </row>
    <row r="45" spans="1:13">
      <c r="H45"/>
    </row>
    <row r="46" spans="1:13">
      <c r="H46"/>
    </row>
    <row r="47" spans="1:13">
      <c r="H47"/>
    </row>
    <row r="48" spans="1:13">
      <c r="H48"/>
    </row>
    <row r="49" spans="8:23">
      <c r="H49"/>
    </row>
    <row r="50" spans="8:23">
      <c r="H50"/>
    </row>
    <row r="51" spans="8:23">
      <c r="H51"/>
    </row>
    <row r="52" spans="8:23">
      <c r="H52"/>
    </row>
    <row r="53" spans="8:23">
      <c r="H53"/>
    </row>
    <row r="54" spans="8:23">
      <c r="H54"/>
      <c r="N54" s="20"/>
      <c r="R54" s="21"/>
      <c r="S54" s="21"/>
      <c r="T54" s="21"/>
      <c r="U54" s="22"/>
      <c r="V54" s="22"/>
      <c r="W54" s="22"/>
    </row>
    <row r="55" spans="8:23">
      <c r="H55"/>
    </row>
    <row r="56" spans="8:23">
      <c r="H56"/>
    </row>
    <row r="57" spans="8:23">
      <c r="H57"/>
    </row>
    <row r="58" spans="8:23">
      <c r="H58"/>
    </row>
    <row r="59" spans="8:23">
      <c r="H59"/>
    </row>
    <row r="60" spans="8:23">
      <c r="H60"/>
    </row>
  </sheetData>
  <pageMargins left="0.7" right="0.7" top="0.75" bottom="0.75" header="0.3" footer="0.3"/>
  <pageSetup scale="3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305F4D-9E83-493A-8731-0D9AF2411DD8}">
  <sheetPr>
    <pageSetUpPr fitToPage="1"/>
  </sheetPr>
  <dimension ref="A1:W56"/>
  <sheetViews>
    <sheetView workbookViewId="0"/>
  </sheetViews>
  <sheetFormatPr defaultColWidth="19" defaultRowHeight="15"/>
  <cols>
    <col min="1" max="1" width="15.5703125" style="4" customWidth="1"/>
    <col min="2" max="3" width="20.140625" style="4" bestFit="1" customWidth="1"/>
    <col min="4" max="4" width="14.42578125" style="4" customWidth="1"/>
    <col min="5" max="5" width="13" style="4" bestFit="1" customWidth="1"/>
    <col min="6" max="6" width="16.28515625" style="4" bestFit="1" customWidth="1"/>
    <col min="7" max="8" width="18.85546875" style="4" bestFit="1" customWidth="1"/>
    <col min="9" max="9" width="20.140625" style="4" bestFit="1" customWidth="1"/>
    <col min="10" max="10" width="19.85546875" style="4" customWidth="1"/>
    <col min="11" max="11" width="17.5703125" style="16" bestFit="1" customWidth="1"/>
    <col min="12" max="12" width="18.28515625" style="16" bestFit="1" customWidth="1"/>
    <col min="13" max="13" width="20" style="4" customWidth="1"/>
    <col min="14" max="21" width="19" style="4"/>
    <col min="22" max="22" width="2.28515625" style="4" customWidth="1"/>
    <col min="23" max="30" width="19" style="4"/>
    <col min="31" max="31" width="2.28515625" style="4" customWidth="1"/>
    <col min="32" max="39" width="19" style="4"/>
    <col min="40" max="40" width="2.28515625" style="4" customWidth="1"/>
    <col min="41" max="49" width="19" style="4"/>
    <col min="50" max="50" width="2.28515625" style="4" customWidth="1"/>
    <col min="51" max="58" width="19" style="4"/>
    <col min="59" max="59" width="2.28515625" style="4" customWidth="1"/>
    <col min="60" max="67" width="19" style="4"/>
    <col min="68" max="68" width="2.28515625" style="4" customWidth="1"/>
    <col min="69" max="76" width="19" style="4"/>
    <col min="77" max="77" width="2.28515625" style="4" customWidth="1"/>
    <col min="78" max="16384" width="19" style="4"/>
  </cols>
  <sheetData>
    <row r="1" spans="1:14">
      <c r="A1" t="s">
        <v>23</v>
      </c>
    </row>
    <row r="2" spans="1:14">
      <c r="A2" t="s">
        <v>24</v>
      </c>
    </row>
    <row r="3" spans="1:14">
      <c r="A3" t="s">
        <v>25</v>
      </c>
    </row>
    <row r="4" spans="1:14" ht="15.75">
      <c r="A4" t="s">
        <v>26</v>
      </c>
      <c r="I4" s="6"/>
      <c r="J4" s="6"/>
      <c r="K4" s="8"/>
      <c r="L4" s="11" t="s">
        <v>1</v>
      </c>
    </row>
    <row r="5" spans="1:14" ht="15.75">
      <c r="A5" s="5"/>
      <c r="B5" s="5"/>
      <c r="C5" s="5"/>
      <c r="D5" s="5"/>
      <c r="E5" s="5"/>
      <c r="F5" s="6"/>
      <c r="G5" s="6"/>
      <c r="H5" s="6"/>
      <c r="I5" s="7"/>
      <c r="J5" s="7"/>
      <c r="K5" s="8"/>
      <c r="L5" s="11" t="s">
        <v>2</v>
      </c>
      <c r="M5" s="6"/>
      <c r="N5"/>
    </row>
    <row r="6" spans="1:14" ht="15.75">
      <c r="A6" s="7"/>
      <c r="B6" s="7"/>
      <c r="C6" s="7"/>
      <c r="D6" s="7"/>
      <c r="E6" s="7"/>
      <c r="F6" s="7"/>
      <c r="G6" s="12" t="s">
        <v>0</v>
      </c>
      <c r="H6" s="12" t="s">
        <v>0</v>
      </c>
      <c r="I6" s="12" t="s">
        <v>5</v>
      </c>
      <c r="J6" s="12" t="s">
        <v>6</v>
      </c>
      <c r="K6" s="11" t="s">
        <v>7</v>
      </c>
      <c r="L6" s="11" t="s">
        <v>8</v>
      </c>
      <c r="M6" s="12" t="s">
        <v>17</v>
      </c>
      <c r="N6"/>
    </row>
    <row r="7" spans="1:14" ht="15.75">
      <c r="A7" s="26" t="s">
        <v>9</v>
      </c>
      <c r="B7" s="26" t="s">
        <v>20</v>
      </c>
      <c r="C7" s="26" t="s">
        <v>19</v>
      </c>
      <c r="D7" s="12"/>
      <c r="E7" s="26" t="s">
        <v>10</v>
      </c>
      <c r="F7" s="26" t="s">
        <v>11</v>
      </c>
      <c r="G7" s="26" t="s">
        <v>10</v>
      </c>
      <c r="H7" s="26" t="s">
        <v>12</v>
      </c>
      <c r="I7" s="26" t="s">
        <v>13</v>
      </c>
      <c r="J7" s="26" t="s">
        <v>14</v>
      </c>
      <c r="K7" s="27" t="s">
        <v>15</v>
      </c>
      <c r="L7" s="27" t="s">
        <v>16</v>
      </c>
      <c r="M7" s="26" t="s">
        <v>21</v>
      </c>
      <c r="N7"/>
    </row>
    <row r="8" spans="1:14" ht="15.75">
      <c r="A8" s="51">
        <v>44927</v>
      </c>
      <c r="B8" s="30">
        <v>92742560</v>
      </c>
      <c r="C8" s="32">
        <v>13506162.75</v>
      </c>
      <c r="D8" s="52"/>
      <c r="E8" s="13">
        <v>204049</v>
      </c>
      <c r="F8" s="13">
        <v>97310035</v>
      </c>
      <c r="G8" s="34">
        <v>2816896.44</v>
      </c>
      <c r="H8" s="34">
        <v>4378951.87</v>
      </c>
      <c r="I8" s="34">
        <v>1410167.74</v>
      </c>
      <c r="J8" s="34">
        <v>977076.04999999993</v>
      </c>
      <c r="K8" s="34">
        <v>585753.87</v>
      </c>
      <c r="L8" s="34">
        <v>-381048.79</v>
      </c>
      <c r="M8" s="32">
        <f t="shared" ref="M8:M16" si="0">SUM(G8:L8)</f>
        <v>9787797.1800000016</v>
      </c>
      <c r="N8"/>
    </row>
    <row r="9" spans="1:14" ht="15.75">
      <c r="A9" s="51">
        <v>44958</v>
      </c>
      <c r="B9" s="30">
        <v>78106197</v>
      </c>
      <c r="C9" s="32">
        <v>10371083.390000001</v>
      </c>
      <c r="D9" s="52"/>
      <c r="E9" s="13">
        <v>202112</v>
      </c>
      <c r="F9" s="13">
        <v>81220056</v>
      </c>
      <c r="G9" s="34">
        <v>2790156.16</v>
      </c>
      <c r="H9" s="34">
        <v>3654898.42</v>
      </c>
      <c r="I9" s="34">
        <v>631467.71000000008</v>
      </c>
      <c r="J9" s="34">
        <v>378313.11</v>
      </c>
      <c r="K9" s="34">
        <v>490890.93000000005</v>
      </c>
      <c r="L9" s="34">
        <v>-377429.76000000001</v>
      </c>
      <c r="M9" s="32">
        <f t="shared" si="0"/>
        <v>7568296.5700000003</v>
      </c>
      <c r="N9"/>
    </row>
    <row r="10" spans="1:14" ht="15.75">
      <c r="A10" s="51">
        <v>44986</v>
      </c>
      <c r="B10" s="30">
        <v>80094774</v>
      </c>
      <c r="C10" s="32">
        <v>10131558.029999999</v>
      </c>
      <c r="D10" s="52"/>
      <c r="E10" s="13">
        <v>176654</v>
      </c>
      <c r="F10" s="13">
        <v>84133128</v>
      </c>
      <c r="G10" s="34">
        <v>2438708.4700000002</v>
      </c>
      <c r="H10" s="34">
        <v>3785990.77</v>
      </c>
      <c r="I10" s="34">
        <v>111656.85</v>
      </c>
      <c r="J10" s="34">
        <v>320110.40999999997</v>
      </c>
      <c r="K10" s="34">
        <v>506380.33999999997</v>
      </c>
      <c r="L10" s="34">
        <v>-383792.82</v>
      </c>
      <c r="M10" s="32">
        <f t="shared" si="0"/>
        <v>6779054.0199999996</v>
      </c>
      <c r="N10"/>
    </row>
    <row r="11" spans="1:14" ht="15.75">
      <c r="A11" s="51">
        <v>45017</v>
      </c>
      <c r="B11" s="30">
        <v>65390731</v>
      </c>
      <c r="C11" s="32">
        <v>8619512.1500000004</v>
      </c>
      <c r="D11" s="52"/>
      <c r="E11" s="13">
        <v>120784</v>
      </c>
      <c r="F11" s="13">
        <v>68811674</v>
      </c>
      <c r="G11" s="34">
        <v>1667423.12</v>
      </c>
      <c r="H11" s="34">
        <v>3096525.33</v>
      </c>
      <c r="I11" s="34">
        <v>273435.18</v>
      </c>
      <c r="J11" s="34">
        <v>353839.8</v>
      </c>
      <c r="K11" s="34">
        <v>414191.64999999997</v>
      </c>
      <c r="L11" s="34">
        <v>-389366.04</v>
      </c>
      <c r="M11" s="32">
        <f t="shared" si="0"/>
        <v>5416049.04</v>
      </c>
      <c r="N11"/>
    </row>
    <row r="12" spans="1:14" ht="15.75">
      <c r="A12" s="51">
        <v>45047</v>
      </c>
      <c r="B12" s="30">
        <v>74536055</v>
      </c>
      <c r="C12" s="32">
        <v>9901183.1400000006</v>
      </c>
      <c r="D12" s="52"/>
      <c r="E12" s="13">
        <v>184679</v>
      </c>
      <c r="F12" s="13">
        <v>78212670</v>
      </c>
      <c r="G12" s="34">
        <v>2549493.59</v>
      </c>
      <c r="H12" s="34">
        <v>3519570.16</v>
      </c>
      <c r="I12" s="34">
        <v>396346.82</v>
      </c>
      <c r="J12" s="34">
        <v>436093.96</v>
      </c>
      <c r="K12" s="34">
        <v>470792.43</v>
      </c>
      <c r="L12" s="34">
        <v>-391096.68</v>
      </c>
      <c r="M12" s="32">
        <f t="shared" si="0"/>
        <v>6981200.2800000003</v>
      </c>
      <c r="N12"/>
    </row>
    <row r="13" spans="1:14" ht="15.75">
      <c r="A13" s="51">
        <v>45078</v>
      </c>
      <c r="B13" s="30">
        <v>88093479</v>
      </c>
      <c r="C13" s="32">
        <v>11749267.740000002</v>
      </c>
      <c r="D13" s="52"/>
      <c r="E13" s="13">
        <v>201103</v>
      </c>
      <c r="F13" s="13">
        <v>91977343</v>
      </c>
      <c r="G13" s="34">
        <v>2776226.92</v>
      </c>
      <c r="H13" s="34">
        <v>4138980.44</v>
      </c>
      <c r="I13" s="34">
        <v>562218.27</v>
      </c>
      <c r="J13" s="34">
        <v>655720.62</v>
      </c>
      <c r="K13" s="34">
        <v>553627.66</v>
      </c>
      <c r="L13" s="34">
        <v>-390668.7</v>
      </c>
      <c r="M13" s="32">
        <f t="shared" si="0"/>
        <v>8296105.2099999981</v>
      </c>
      <c r="N13"/>
    </row>
    <row r="14" spans="1:14" ht="15.75">
      <c r="A14" s="51">
        <v>45108</v>
      </c>
      <c r="B14" s="30">
        <v>107761482</v>
      </c>
      <c r="C14" s="32">
        <v>14515599.150000002</v>
      </c>
      <c r="D14" s="52"/>
      <c r="E14" s="13">
        <v>251023</v>
      </c>
      <c r="F14" s="13">
        <v>112575681</v>
      </c>
      <c r="G14" s="34">
        <v>3465372.52</v>
      </c>
      <c r="H14" s="34">
        <v>5065905.66</v>
      </c>
      <c r="I14" s="34">
        <v>1014936.3099999999</v>
      </c>
      <c r="J14" s="34">
        <v>760807.77</v>
      </c>
      <c r="K14" s="34">
        <v>677615.99</v>
      </c>
      <c r="L14" s="34">
        <v>-390595.9</v>
      </c>
      <c r="M14" s="32">
        <f t="shared" si="0"/>
        <v>10594042.35</v>
      </c>
      <c r="N14"/>
    </row>
    <row r="15" spans="1:14" ht="15.75">
      <c r="A15" s="51">
        <v>45139</v>
      </c>
      <c r="B15" s="30">
        <v>103169243</v>
      </c>
      <c r="C15" s="32">
        <v>13700015.789999997</v>
      </c>
      <c r="D15" s="52"/>
      <c r="E15" s="13">
        <v>239013</v>
      </c>
      <c r="F15" s="13">
        <v>107818328</v>
      </c>
      <c r="G15" s="34">
        <v>3299574.46</v>
      </c>
      <c r="H15" s="34">
        <v>4851824.7700000005</v>
      </c>
      <c r="I15" s="34">
        <v>821865.89</v>
      </c>
      <c r="J15" s="34">
        <v>726449.87000000011</v>
      </c>
      <c r="K15" s="34">
        <v>648945.49</v>
      </c>
      <c r="L15" s="34">
        <v>-394305.92</v>
      </c>
      <c r="M15" s="32">
        <f t="shared" si="0"/>
        <v>9954354.5600000024</v>
      </c>
      <c r="N15"/>
    </row>
    <row r="16" spans="1:14" ht="15.75">
      <c r="A16" s="51">
        <v>45170</v>
      </c>
      <c r="B16" s="30">
        <v>85153191</v>
      </c>
      <c r="C16" s="32">
        <v>11561015.439999999</v>
      </c>
      <c r="D16" s="52"/>
      <c r="E16" s="13">
        <v>204606</v>
      </c>
      <c r="F16" s="13">
        <v>89101669</v>
      </c>
      <c r="G16" s="34">
        <v>2824585.83</v>
      </c>
      <c r="H16" s="34">
        <v>4009575.1100000003</v>
      </c>
      <c r="I16" s="34">
        <v>839948.63</v>
      </c>
      <c r="J16" s="34">
        <v>545016.08000000007</v>
      </c>
      <c r="K16" s="34">
        <v>598830.67999999993</v>
      </c>
      <c r="L16" s="34">
        <v>-394385.65</v>
      </c>
      <c r="M16" s="32">
        <f t="shared" si="0"/>
        <v>8423570.6799999997</v>
      </c>
      <c r="N16"/>
    </row>
    <row r="17" spans="1:14" ht="15.75">
      <c r="A17" s="12" t="s">
        <v>17</v>
      </c>
      <c r="B17" s="29">
        <f>SUM(B8:B16)</f>
        <v>775047712</v>
      </c>
      <c r="C17" s="33">
        <f>SUM(C8:C16)</f>
        <v>104055397.58</v>
      </c>
      <c r="D17" s="52"/>
      <c r="E17" s="29">
        <f t="shared" ref="E17:M17" si="1">SUM(E8:E16)</f>
        <v>1784023</v>
      </c>
      <c r="F17" s="29">
        <f t="shared" si="1"/>
        <v>811160584</v>
      </c>
      <c r="G17" s="33">
        <f t="shared" si="1"/>
        <v>24628437.510000005</v>
      </c>
      <c r="H17" s="33">
        <f t="shared" si="1"/>
        <v>36502222.530000001</v>
      </c>
      <c r="I17" s="33">
        <f t="shared" si="1"/>
        <v>6062043.3999999994</v>
      </c>
      <c r="J17" s="33">
        <f t="shared" si="1"/>
        <v>5153427.67</v>
      </c>
      <c r="K17" s="33">
        <f t="shared" si="1"/>
        <v>4947029.04</v>
      </c>
      <c r="L17" s="33">
        <f t="shared" si="1"/>
        <v>-3492690.26</v>
      </c>
      <c r="M17" s="33">
        <f t="shared" si="1"/>
        <v>73800469.890000001</v>
      </c>
      <c r="N17"/>
    </row>
    <row r="18" spans="1:14" ht="15.75">
      <c r="A18" s="7"/>
      <c r="B18" s="7"/>
      <c r="C18" s="32"/>
      <c r="D18" s="52"/>
      <c r="E18" s="7" t="s">
        <v>0</v>
      </c>
      <c r="F18" s="15" t="s">
        <v>0</v>
      </c>
      <c r="G18" s="7"/>
      <c r="H18" s="7"/>
      <c r="I18" s="7"/>
      <c r="J18" s="7"/>
      <c r="K18" s="8"/>
      <c r="L18" s="8"/>
      <c r="M18" s="7"/>
      <c r="N18"/>
    </row>
    <row r="19" spans="1:14" ht="15.75">
      <c r="A19" s="7"/>
      <c r="B19" s="7"/>
      <c r="C19" s="7"/>
      <c r="D19" s="7"/>
      <c r="E19" s="6" t="s">
        <v>0</v>
      </c>
      <c r="F19" s="6" t="s">
        <v>0</v>
      </c>
      <c r="G19" s="7"/>
      <c r="H19" s="7"/>
      <c r="I19" s="7"/>
      <c r="J19" s="7"/>
      <c r="K19" s="8"/>
      <c r="L19" s="8"/>
      <c r="M19" s="6">
        <f>M17</f>
        <v>73800469.890000001</v>
      </c>
      <c r="N19"/>
    </row>
    <row r="20" spans="1:14" ht="15.75">
      <c r="A20" s="7"/>
      <c r="B20" s="7"/>
      <c r="C20" s="7"/>
      <c r="D20" s="7"/>
      <c r="E20" s="7"/>
      <c r="F20" s="5" t="s">
        <v>0</v>
      </c>
      <c r="G20" s="7"/>
      <c r="H20" s="7"/>
      <c r="I20" s="7"/>
      <c r="J20" s="9"/>
      <c r="K20" s="8"/>
      <c r="L20" s="8" t="s">
        <v>18</v>
      </c>
      <c r="M20" s="6">
        <v>-160012.38</v>
      </c>
      <c r="N20" t="s">
        <v>0</v>
      </c>
    </row>
    <row r="21" spans="1:14" ht="16.5" thickBot="1">
      <c r="A21" s="7"/>
      <c r="B21" s="7"/>
      <c r="C21" s="7"/>
      <c r="D21" s="7"/>
      <c r="E21" s="7"/>
      <c r="F21" s="7"/>
      <c r="G21" s="7"/>
      <c r="H21" s="7"/>
      <c r="I21" s="9"/>
      <c r="J21" s="9" t="s">
        <v>0</v>
      </c>
      <c r="K21" s="8"/>
      <c r="L21" s="8"/>
      <c r="M21" s="17">
        <f>SUM(M19:M20)</f>
        <v>73640457.510000005</v>
      </c>
      <c r="N21" t="s">
        <v>0</v>
      </c>
    </row>
    <row r="22" spans="1:14" ht="16.5" thickTop="1">
      <c r="A22" s="7" t="s">
        <v>0</v>
      </c>
      <c r="B22" s="7"/>
      <c r="C22" s="7"/>
      <c r="D22" s="7"/>
      <c r="E22" s="7"/>
      <c r="F22" s="7"/>
      <c r="G22" s="7"/>
      <c r="H22" s="7"/>
      <c r="I22" s="7"/>
      <c r="J22" s="7"/>
      <c r="K22" s="8"/>
      <c r="L22" s="8"/>
      <c r="M22" s="18"/>
      <c r="N22"/>
    </row>
    <row r="23" spans="1:14">
      <c r="A23"/>
      <c r="B23"/>
      <c r="C23"/>
      <c r="D23"/>
      <c r="E23"/>
      <c r="F23"/>
      <c r="G23"/>
      <c r="H23"/>
      <c r="I23" s="24"/>
      <c r="J23"/>
      <c r="K23" s="19"/>
      <c r="L23" s="19"/>
      <c r="M23" t="s">
        <v>0</v>
      </c>
    </row>
    <row r="24" spans="1:14" ht="15.75">
      <c r="A24" s="7"/>
      <c r="B24" s="7"/>
      <c r="C24" s="7"/>
      <c r="D24" s="7"/>
      <c r="E24" s="7"/>
      <c r="F24" s="7"/>
      <c r="G24" s="7"/>
      <c r="H24" s="7"/>
      <c r="I24" s="7"/>
      <c r="J24" s="7"/>
      <c r="K24" s="8"/>
      <c r="L24" s="8"/>
      <c r="M24" s="7"/>
    </row>
    <row r="25" spans="1:14" ht="15.75">
      <c r="A25" s="7"/>
      <c r="B25" s="7"/>
      <c r="C25" s="7"/>
      <c r="D25" s="7"/>
      <c r="E25" s="7"/>
      <c r="F25" s="7"/>
      <c r="G25" s="7"/>
      <c r="H25" s="7"/>
      <c r="I25" s="7"/>
      <c r="J25" s="7"/>
      <c r="K25" s="8"/>
      <c r="L25" s="8"/>
      <c r="M25" s="7"/>
    </row>
    <row r="26" spans="1:14" ht="15.75">
      <c r="A26" s="7"/>
      <c r="B26" s="7"/>
      <c r="C26" s="7"/>
      <c r="D26" s="7"/>
      <c r="E26" s="7"/>
      <c r="F26" s="7"/>
      <c r="G26" s="7"/>
      <c r="H26" s="7"/>
      <c r="I26" s="7"/>
      <c r="J26" s="7"/>
      <c r="K26" s="8"/>
      <c r="L26" s="8"/>
      <c r="M26" s="7"/>
    </row>
    <row r="27" spans="1:14" ht="15.75">
      <c r="A27" s="7"/>
      <c r="B27" s="7"/>
      <c r="C27" s="7"/>
      <c r="D27" s="7"/>
      <c r="E27" s="7"/>
      <c r="F27" s="7"/>
      <c r="G27" s="7"/>
      <c r="H27" s="7"/>
      <c r="I27" s="25"/>
      <c r="J27" s="7"/>
      <c r="K27" s="8"/>
      <c r="L27" s="8"/>
      <c r="M27" s="7"/>
    </row>
    <row r="28" spans="1:14" ht="15.75">
      <c r="A28" s="7"/>
      <c r="B28" s="7"/>
      <c r="C28" s="7"/>
      <c r="D28" s="7"/>
      <c r="E28" s="7"/>
      <c r="F28" s="7"/>
      <c r="G28" s="7"/>
      <c r="H28" s="7"/>
      <c r="I28" s="7"/>
      <c r="J28" s="7"/>
      <c r="K28" s="8"/>
      <c r="M28" s="7"/>
    </row>
    <row r="29" spans="1:14" ht="15.75">
      <c r="A29" s="7"/>
      <c r="B29" s="7"/>
      <c r="C29" s="7"/>
      <c r="D29" s="7"/>
      <c r="E29" s="7"/>
      <c r="F29" s="7"/>
      <c r="G29" s="7"/>
      <c r="H29" s="7"/>
      <c r="I29" s="7"/>
      <c r="J29" s="7"/>
      <c r="K29" s="8"/>
      <c r="M29" s="7"/>
    </row>
    <row r="30" spans="1:14" ht="15.75">
      <c r="A30" s="7"/>
      <c r="B30" s="7"/>
      <c r="C30" s="7"/>
      <c r="D30" s="7"/>
      <c r="E30" s="7"/>
      <c r="F30" s="7"/>
      <c r="G30" s="7"/>
      <c r="H30" s="7"/>
      <c r="I30" s="7"/>
      <c r="J30" s="7"/>
      <c r="K30" s="8"/>
      <c r="M30" s="7"/>
    </row>
    <row r="31" spans="1:14" ht="15.75">
      <c r="A31" s="7"/>
      <c r="B31" s="7"/>
      <c r="C31" s="7"/>
      <c r="D31" s="7"/>
      <c r="E31" s="7"/>
      <c r="F31" s="7"/>
      <c r="G31" s="7"/>
      <c r="H31" s="7"/>
      <c r="I31" s="7"/>
      <c r="J31" s="7"/>
      <c r="K31" s="8"/>
      <c r="M31" s="7"/>
    </row>
    <row r="32" spans="1:14" ht="15.75">
      <c r="A32" s="7"/>
      <c r="B32" s="7"/>
      <c r="C32" s="7"/>
      <c r="D32" s="7"/>
      <c r="E32" s="7"/>
      <c r="F32" s="7"/>
      <c r="G32" s="7"/>
      <c r="H32" s="7"/>
      <c r="I32" s="7"/>
      <c r="J32" s="7"/>
      <c r="K32" s="8"/>
      <c r="M32" s="7"/>
    </row>
    <row r="33" spans="8:13" ht="15.75">
      <c r="H33"/>
      <c r="M33" s="7"/>
    </row>
    <row r="34" spans="8:13" ht="15.75">
      <c r="H34"/>
      <c r="I34"/>
      <c r="J34"/>
      <c r="K34" s="19"/>
      <c r="M34" s="7"/>
    </row>
    <row r="35" spans="8:13" ht="15.75">
      <c r="H35"/>
      <c r="M35" s="7"/>
    </row>
    <row r="36" spans="8:13" ht="15.75">
      <c r="H36"/>
      <c r="M36" s="7"/>
    </row>
    <row r="37" spans="8:13" ht="15.75">
      <c r="H37"/>
      <c r="M37" s="7"/>
    </row>
    <row r="38" spans="8:13" ht="15.75">
      <c r="H38"/>
      <c r="M38" s="7"/>
    </row>
    <row r="39" spans="8:13" ht="15.75">
      <c r="H39"/>
      <c r="M39" s="7"/>
    </row>
    <row r="40" spans="8:13" ht="15.75">
      <c r="H40"/>
      <c r="M40" s="7"/>
    </row>
    <row r="41" spans="8:13" ht="15.75">
      <c r="H41"/>
      <c r="M41" s="7"/>
    </row>
    <row r="42" spans="8:13" ht="15.75">
      <c r="H42"/>
      <c r="M42" s="7"/>
    </row>
    <row r="43" spans="8:13" ht="15.75">
      <c r="H43"/>
      <c r="M43" s="7"/>
    </row>
    <row r="44" spans="8:13" ht="15.75">
      <c r="H44"/>
      <c r="M44" s="7"/>
    </row>
    <row r="45" spans="8:13">
      <c r="H45"/>
    </row>
    <row r="46" spans="8:13">
      <c r="H46"/>
    </row>
    <row r="47" spans="8:13">
      <c r="H47"/>
    </row>
    <row r="48" spans="8:13">
      <c r="H48"/>
    </row>
    <row r="49" spans="8:23">
      <c r="H49"/>
    </row>
    <row r="50" spans="8:23">
      <c r="H50"/>
      <c r="N50" s="20"/>
      <c r="R50" s="21"/>
      <c r="S50" s="21"/>
      <c r="T50" s="21"/>
      <c r="U50" s="22"/>
      <c r="V50" s="22"/>
      <c r="W50" s="22"/>
    </row>
    <row r="51" spans="8:23">
      <c r="H51"/>
    </row>
    <row r="52" spans="8:23">
      <c r="H52"/>
    </row>
    <row r="53" spans="8:23">
      <c r="H53"/>
    </row>
    <row r="54" spans="8:23">
      <c r="H54"/>
    </row>
    <row r="55" spans="8:23">
      <c r="H55"/>
    </row>
    <row r="56" spans="8:23">
      <c r="H56"/>
    </row>
  </sheetData>
  <pageMargins left="0.7" right="0.7" top="0.75" bottom="0.75" header="0.3" footer="0.3"/>
  <pageSetup scale="3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17</vt:i4>
      </vt:variant>
    </vt:vector>
  </HeadingPairs>
  <TitlesOfParts>
    <vt:vector size="22" baseType="lpstr">
      <vt:lpstr>2019</vt:lpstr>
      <vt:lpstr>2020</vt:lpstr>
      <vt:lpstr>2021</vt:lpstr>
      <vt:lpstr>2022</vt:lpstr>
      <vt:lpstr>2023</vt:lpstr>
      <vt:lpstr>AAPR</vt:lpstr>
      <vt:lpstr>AAUG</vt:lpstr>
      <vt:lpstr>ADEC</vt:lpstr>
      <vt:lpstr>AFEB</vt:lpstr>
      <vt:lpstr>AJAN</vt:lpstr>
      <vt:lpstr>AJUL</vt:lpstr>
      <vt:lpstr>AJUN</vt:lpstr>
      <vt:lpstr>AMAR</vt:lpstr>
      <vt:lpstr>AMAY</vt:lpstr>
      <vt:lpstr>ANOV</vt:lpstr>
      <vt:lpstr>AOCT</vt:lpstr>
      <vt:lpstr>ASEP</vt:lpstr>
      <vt:lpstr>'2019'!Print_Area</vt:lpstr>
      <vt:lpstr>'2020'!Print_Area</vt:lpstr>
      <vt:lpstr>'2021'!Print_Area</vt:lpstr>
      <vt:lpstr>'2022'!Print_Area</vt:lpstr>
      <vt:lpstr>'2023'!Print_Area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Janice Taul</dc:creator>
  <cp:lastModifiedBy>Travis Siewert</cp:lastModifiedBy>
  <cp:lastPrinted>2023-11-03T15:25:20Z</cp:lastPrinted>
  <dcterms:created xsi:type="dcterms:W3CDTF">2023-11-03T14:18:28Z</dcterms:created>
  <dcterms:modified xsi:type="dcterms:W3CDTF">2023-11-03T20:17:48Z</dcterms:modified>
</cp:coreProperties>
</file>