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1\accounting\Travis\Rate Applications\2023 rate application\Data Requests\AG data request no. 1\Item 23\"/>
    </mc:Choice>
  </mc:AlternateContent>
  <xr:revisionPtr revIDLastSave="0" documentId="13_ncr:1_{4D82E79E-C0F2-420C-8D0D-36541E1EB511}" xr6:coauthVersionLast="47" xr6:coauthVersionMax="47" xr10:uidLastSave="{00000000-0000-0000-0000-000000000000}"/>
  <bookViews>
    <workbookView xWindow="28680" yWindow="-120" windowWidth="29040" windowHeight="15720" xr2:uid="{C57EF350-F688-440F-B940-157BA3D64F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10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8" i="1"/>
  <c r="F40" i="1"/>
  <c r="F41" i="1" s="1"/>
  <c r="F39" i="1"/>
  <c r="F38" i="1"/>
</calcChain>
</file>

<file path=xl/sharedStrings.xml><?xml version="1.0" encoding="utf-8"?>
<sst xmlns="http://schemas.openxmlformats.org/spreadsheetml/2006/main" count="61" uniqueCount="59">
  <si>
    <t>KENERGY CORP.</t>
  </si>
  <si>
    <t>PSC CASE NO. 2023-00276</t>
  </si>
  <si>
    <t>AG REQUEST NO. 1</t>
  </si>
  <si>
    <t>ITEM 23</t>
  </si>
  <si>
    <t>REG ASSESSMENT TAX-H'VILLE SMELTER</t>
  </si>
  <si>
    <t>REG ASSESSMENT TAX-SEBREE SMELTER</t>
  </si>
  <si>
    <t>REVENUE-CENTURY SEBREE-BREC</t>
  </si>
  <si>
    <t>REVENUE-CENTURY SEBREE-EDF</t>
  </si>
  <si>
    <t>REVENUE-CENTURY SEBREE-KENERGY</t>
  </si>
  <si>
    <t>REVENUE-CENTURY HAWESVILLE-BREC</t>
  </si>
  <si>
    <t>REVENUE-CENTURY HAWESVILLE-EDF</t>
  </si>
  <si>
    <t>REVENUE-CENTURY HAWESVILLE-KENERGY</t>
  </si>
  <si>
    <t>PURCHASED POWER-CENTURY HAWESVILLE-BREC</t>
  </si>
  <si>
    <t>PURCHASED POWER-CENTURY HAWESVILLE-EDF</t>
  </si>
  <si>
    <t>PURCHASED POWER-CENTURY SEBREE-BREC</t>
  </si>
  <si>
    <t>PURCHASED POWER-CENTURY SEBREE-EDF</t>
  </si>
  <si>
    <t>BILLING-CLASS A H'VILLE SMELTER</t>
  </si>
  <si>
    <t>BILINGS-CLASS A SEBREE SMELTER</t>
  </si>
  <si>
    <t>CUSTOMER ASSISTANCE-CENTURY H'VILLE</t>
  </si>
  <si>
    <t>CUSTOMER ASSISTANCE-CENTURY SEBREE</t>
  </si>
  <si>
    <t>DIRECT MANAGEMENT LABOR-CLASS A</t>
  </si>
  <si>
    <t>ALLOCATED GEN MANAGEMENT-CLASS A</t>
  </si>
  <si>
    <t>ALLOC GEN MGMT CLASS A-H'VILLE SMEL</t>
  </si>
  <si>
    <t>ALLOC GEN MGMT-CLASS A SEBREE SMEL</t>
  </si>
  <si>
    <t>DIRECT MGMT LABOR-HAWESVILLE SMELTE</t>
  </si>
  <si>
    <t>DIRECT MGMT LABOR-SEBREE SMELTER</t>
  </si>
  <si>
    <t>OFFICE SUPPLIES CLASS A-H'VILLE SM</t>
  </si>
  <si>
    <t>OFFICE SUPPLIES-CLASS A-SEBREE SMEL</t>
  </si>
  <si>
    <t>OUTSIDE SERVS-CLASS A H'VILLE SMELT</t>
  </si>
  <si>
    <t>OUTSIDE SERVS-CLASS A-SEBREE SMELTE</t>
  </si>
  <si>
    <t>OTHER A&amp;G-CLASS A H'VILLE SMELTER</t>
  </si>
  <si>
    <t>OTHER A&amp;G-CLASS A SEBREE SMELTER</t>
  </si>
  <si>
    <t>BLDGS/GROUNDS CLASS A-H'VILLE SMELT</t>
  </si>
  <si>
    <t>BLDGS/GROUNDS CLASS A-SEBREE SMELTE</t>
  </si>
  <si>
    <t>Expenses</t>
  </si>
  <si>
    <t>Revenues</t>
  </si>
  <si>
    <t>Test Year</t>
  </si>
  <si>
    <t>Total Revenues</t>
  </si>
  <si>
    <t>Total Power Costs</t>
  </si>
  <si>
    <t>Total other expenses</t>
  </si>
  <si>
    <t>Margins</t>
  </si>
  <si>
    <t xml:space="preserve">Row </t>
  </si>
  <si>
    <t>No.</t>
  </si>
  <si>
    <t>Item 23a</t>
  </si>
  <si>
    <t>Item 23b</t>
  </si>
  <si>
    <t>Item 23c</t>
  </si>
  <si>
    <t>23c</t>
  </si>
  <si>
    <t>These Margins flow into the regular Patronage Capital Account</t>
  </si>
  <si>
    <t xml:space="preserve">Account </t>
  </si>
  <si>
    <t>Number</t>
  </si>
  <si>
    <t>Description</t>
  </si>
  <si>
    <t>(1)</t>
  </si>
  <si>
    <t xml:space="preserve">      '(1)        The expenses excluding power costs are billed monthly and recorded in accounts</t>
  </si>
  <si>
    <t>Remove</t>
  </si>
  <si>
    <t>out of period</t>
  </si>
  <si>
    <t>correction</t>
  </si>
  <si>
    <t>Restated</t>
  </si>
  <si>
    <t>balances</t>
  </si>
  <si>
    <t xml:space="preserve">                     442.216 and 442.232, along with the markup.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</si>
</sst>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0" applyNumberFormat="1"/>
    <xf numFmtId="0" fontId="0" fillId="0" borderId="0" xfId="0" applyAlignment="1">
      <alignment horizontal="right"/>
    </xf>
    <xf numFmtId="44" fontId="0" fillId="0" borderId="1" xfId="0" applyNumberForma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F8137-4901-4C0E-9FFF-F4FC710027E8}">
  <dimension ref="A1:J49"/>
  <sheetViews>
    <sheetView tabSelected="1" topLeftCell="A18" workbookViewId="0">
      <selection activeCell="C44" sqref="C44"/>
    </sheetView>
  </sheetViews>
  <sheetFormatPr defaultRowHeight="15" x14ac:dyDescent="0.25"/>
  <cols>
    <col min="4" max="4" width="45" bestFit="1" customWidth="1"/>
    <col min="5" max="5" width="16.28515625" bestFit="1" customWidth="1"/>
    <col min="6" max="6" width="17" bestFit="1" customWidth="1"/>
    <col min="8" max="8" width="11.5703125" bestFit="1" customWidth="1"/>
    <col min="9" max="9" width="17" bestFit="1" customWidth="1"/>
    <col min="10" max="10" width="12.5703125" bestFit="1" customWidth="1"/>
  </cols>
  <sheetData>
    <row r="1" spans="1:9" ht="18.75" x14ac:dyDescent="0.3">
      <c r="D1" s="8" t="s">
        <v>0</v>
      </c>
    </row>
    <row r="2" spans="1:9" ht="18.75" x14ac:dyDescent="0.3">
      <c r="D2" s="8" t="s">
        <v>1</v>
      </c>
    </row>
    <row r="3" spans="1:9" ht="18.75" x14ac:dyDescent="0.3">
      <c r="D3" s="8" t="s">
        <v>2</v>
      </c>
    </row>
    <row r="4" spans="1:9" ht="18.75" x14ac:dyDescent="0.3">
      <c r="D4" s="8" t="s">
        <v>3</v>
      </c>
      <c r="E4" s="7" t="s">
        <v>43</v>
      </c>
      <c r="F4" s="7" t="s">
        <v>44</v>
      </c>
    </row>
    <row r="5" spans="1:9" x14ac:dyDescent="0.25">
      <c r="A5" s="3" t="s">
        <v>41</v>
      </c>
      <c r="C5" s="3" t="s">
        <v>48</v>
      </c>
      <c r="E5" s="3" t="s">
        <v>36</v>
      </c>
      <c r="F5" s="3" t="s">
        <v>36</v>
      </c>
      <c r="H5" s="3" t="s">
        <v>53</v>
      </c>
    </row>
    <row r="6" spans="1:9" ht="18.75" x14ac:dyDescent="0.3">
      <c r="A6" s="3" t="s">
        <v>42</v>
      </c>
      <c r="C6" s="3" t="s">
        <v>49</v>
      </c>
      <c r="D6" s="10" t="s">
        <v>50</v>
      </c>
      <c r="E6" s="3" t="s">
        <v>34</v>
      </c>
      <c r="F6" s="3" t="s">
        <v>35</v>
      </c>
      <c r="H6" s="3" t="s">
        <v>54</v>
      </c>
      <c r="I6" s="3" t="s">
        <v>56</v>
      </c>
    </row>
    <row r="7" spans="1:9" x14ac:dyDescent="0.25">
      <c r="A7" s="3">
        <v>1</v>
      </c>
      <c r="C7" s="1">
        <v>408.721</v>
      </c>
      <c r="D7" t="s">
        <v>4</v>
      </c>
      <c r="E7" s="2">
        <v>195179.48000000004</v>
      </c>
      <c r="F7" s="2"/>
      <c r="H7" t="s">
        <v>55</v>
      </c>
      <c r="I7" s="3" t="s">
        <v>57</v>
      </c>
    </row>
    <row r="8" spans="1:9" x14ac:dyDescent="0.25">
      <c r="A8" s="3">
        <f>A7+1</f>
        <v>2</v>
      </c>
      <c r="C8" s="1">
        <v>408.72199999999998</v>
      </c>
      <c r="D8" t="s">
        <v>5</v>
      </c>
      <c r="E8" s="2">
        <v>209758.36</v>
      </c>
      <c r="F8" s="2"/>
    </row>
    <row r="9" spans="1:9" x14ac:dyDescent="0.25">
      <c r="A9" s="3">
        <f t="shared" ref="A9:A49" si="0">A8+1</f>
        <v>3</v>
      </c>
      <c r="C9" s="1">
        <v>442.214</v>
      </c>
      <c r="D9" t="s">
        <v>6</v>
      </c>
      <c r="E9" s="2"/>
      <c r="F9" s="2">
        <v>-28353.879999999997</v>
      </c>
    </row>
    <row r="10" spans="1:9" x14ac:dyDescent="0.25">
      <c r="A10" s="3">
        <f t="shared" si="0"/>
        <v>4</v>
      </c>
      <c r="C10" s="1">
        <v>442.21499999999997</v>
      </c>
      <c r="D10" t="s">
        <v>7</v>
      </c>
      <c r="E10" s="2"/>
      <c r="F10" s="2">
        <v>-275383618.86000001</v>
      </c>
      <c r="H10">
        <v>16094992.199999999</v>
      </c>
      <c r="I10" s="4">
        <f>F10+H10</f>
        <v>-259288626.66000003</v>
      </c>
    </row>
    <row r="11" spans="1:9" x14ac:dyDescent="0.25">
      <c r="A11" s="3">
        <f t="shared" si="0"/>
        <v>5</v>
      </c>
      <c r="C11" s="1">
        <v>442.21600000000001</v>
      </c>
      <c r="D11" t="s">
        <v>8</v>
      </c>
      <c r="E11" s="2"/>
      <c r="F11" s="2">
        <v>15655679.35</v>
      </c>
      <c r="G11" s="12" t="s">
        <v>51</v>
      </c>
      <c r="H11">
        <v>-16094992.23</v>
      </c>
      <c r="I11" s="4">
        <f>F11+H11</f>
        <v>-439312.88000000082</v>
      </c>
    </row>
    <row r="12" spans="1:9" x14ac:dyDescent="0.25">
      <c r="A12" s="3">
        <f t="shared" si="0"/>
        <v>6</v>
      </c>
      <c r="C12" s="1">
        <v>442.23</v>
      </c>
      <c r="D12" t="s">
        <v>9</v>
      </c>
      <c r="E12" s="2"/>
      <c r="F12" s="2">
        <v>-1166.3700000000001</v>
      </c>
      <c r="G12" s="3"/>
    </row>
    <row r="13" spans="1:9" x14ac:dyDescent="0.25">
      <c r="A13" s="3">
        <f t="shared" si="0"/>
        <v>7</v>
      </c>
      <c r="C13" s="1">
        <v>442.23099999999999</v>
      </c>
      <c r="D13" t="s">
        <v>10</v>
      </c>
      <c r="E13" s="2"/>
      <c r="F13" s="2">
        <v>-106116223.59999999</v>
      </c>
      <c r="G13" s="3"/>
    </row>
    <row r="14" spans="1:9" x14ac:dyDescent="0.25">
      <c r="A14" s="3">
        <f t="shared" si="0"/>
        <v>8</v>
      </c>
      <c r="C14" s="1">
        <v>442.23200000000003</v>
      </c>
      <c r="D14" t="s">
        <v>11</v>
      </c>
      <c r="E14" s="2"/>
      <c r="F14" s="2">
        <v>-319564.74</v>
      </c>
      <c r="G14" s="12" t="s">
        <v>51</v>
      </c>
      <c r="I14" s="4"/>
    </row>
    <row r="15" spans="1:9" x14ac:dyDescent="0.25">
      <c r="A15" s="3">
        <f t="shared" si="0"/>
        <v>9</v>
      </c>
      <c r="C15" s="1">
        <v>555.4</v>
      </c>
      <c r="D15" t="s">
        <v>12</v>
      </c>
      <c r="E15" s="2">
        <v>1166.3700000000001</v>
      </c>
      <c r="F15" s="2"/>
    </row>
    <row r="16" spans="1:9" x14ac:dyDescent="0.25">
      <c r="A16" s="3">
        <f t="shared" si="0"/>
        <v>10</v>
      </c>
      <c r="C16" s="1">
        <v>555.40099999999995</v>
      </c>
      <c r="D16" t="s">
        <v>13</v>
      </c>
      <c r="E16" s="2">
        <v>106127756.97999999</v>
      </c>
      <c r="F16" s="2"/>
    </row>
    <row r="17" spans="1:6" x14ac:dyDescent="0.25">
      <c r="A17" s="3">
        <f t="shared" si="0"/>
        <v>11</v>
      </c>
      <c r="C17" s="1">
        <v>555.6</v>
      </c>
      <c r="D17" t="s">
        <v>14</v>
      </c>
      <c r="E17" s="2">
        <v>28353.879999999997</v>
      </c>
      <c r="F17" s="2"/>
    </row>
    <row r="18" spans="1:6" x14ac:dyDescent="0.25">
      <c r="A18" s="3">
        <f t="shared" si="0"/>
        <v>12</v>
      </c>
      <c r="C18" s="1">
        <v>555.601</v>
      </c>
      <c r="D18" t="s">
        <v>15</v>
      </c>
      <c r="E18" s="2">
        <v>259305466.95999998</v>
      </c>
      <c r="F18" s="2"/>
    </row>
    <row r="19" spans="1:6" x14ac:dyDescent="0.25">
      <c r="A19" s="3">
        <f t="shared" si="0"/>
        <v>13</v>
      </c>
      <c r="C19" s="1">
        <v>903.221</v>
      </c>
      <c r="D19" t="s">
        <v>16</v>
      </c>
      <c r="E19" s="2">
        <v>3376.7</v>
      </c>
      <c r="F19" s="2"/>
    </row>
    <row r="20" spans="1:6" x14ac:dyDescent="0.25">
      <c r="A20" s="3">
        <f t="shared" si="0"/>
        <v>14</v>
      </c>
      <c r="C20" s="1">
        <v>903.22199999999998</v>
      </c>
      <c r="D20" t="s">
        <v>17</v>
      </c>
      <c r="E20" s="2">
        <v>3389.58</v>
      </c>
      <c r="F20" s="2"/>
    </row>
    <row r="21" spans="1:6" x14ac:dyDescent="0.25">
      <c r="A21" s="3">
        <f t="shared" si="0"/>
        <v>15</v>
      </c>
      <c r="C21" s="1">
        <v>908.221</v>
      </c>
      <c r="D21" t="s">
        <v>18</v>
      </c>
      <c r="E21" s="2">
        <v>12.9</v>
      </c>
      <c r="F21" s="2"/>
    </row>
    <row r="22" spans="1:6" x14ac:dyDescent="0.25">
      <c r="A22" s="3">
        <f t="shared" si="0"/>
        <v>16</v>
      </c>
      <c r="C22" s="1">
        <v>908.22199999999998</v>
      </c>
      <c r="D22" t="s">
        <v>19</v>
      </c>
      <c r="E22" s="2">
        <v>12.9</v>
      </c>
      <c r="F22" s="2"/>
    </row>
    <row r="23" spans="1:6" x14ac:dyDescent="0.25">
      <c r="A23" s="3">
        <f t="shared" si="0"/>
        <v>17</v>
      </c>
      <c r="C23" s="1">
        <v>920.22</v>
      </c>
      <c r="D23" t="s">
        <v>20</v>
      </c>
      <c r="E23" s="2">
        <v>149.22</v>
      </c>
      <c r="F23" s="2"/>
    </row>
    <row r="24" spans="1:6" x14ac:dyDescent="0.25">
      <c r="A24" s="3">
        <f t="shared" si="0"/>
        <v>18</v>
      </c>
      <c r="C24" s="1">
        <v>920.221</v>
      </c>
      <c r="D24" t="s">
        <v>21</v>
      </c>
      <c r="E24" s="2">
        <v>0</v>
      </c>
      <c r="F24" s="2"/>
    </row>
    <row r="25" spans="1:6" x14ac:dyDescent="0.25">
      <c r="A25" s="3">
        <f t="shared" si="0"/>
        <v>19</v>
      </c>
      <c r="C25" s="1">
        <v>920.22199999999998</v>
      </c>
      <c r="D25" t="s">
        <v>22</v>
      </c>
      <c r="E25" s="2">
        <v>123.12</v>
      </c>
      <c r="F25" s="2"/>
    </row>
    <row r="26" spans="1:6" x14ac:dyDescent="0.25">
      <c r="A26" s="3">
        <f t="shared" si="0"/>
        <v>20</v>
      </c>
      <c r="C26" s="1">
        <v>920.22299999999996</v>
      </c>
      <c r="D26" t="s">
        <v>23</v>
      </c>
      <c r="E26" s="2">
        <v>123.12</v>
      </c>
      <c r="F26" s="2"/>
    </row>
    <row r="27" spans="1:6" x14ac:dyDescent="0.25">
      <c r="A27" s="3">
        <f t="shared" si="0"/>
        <v>21</v>
      </c>
      <c r="C27" s="1">
        <v>920.25</v>
      </c>
      <c r="D27" t="s">
        <v>24</v>
      </c>
      <c r="E27" s="2">
        <v>1337.79</v>
      </c>
      <c r="F27" s="2"/>
    </row>
    <row r="28" spans="1:6" x14ac:dyDescent="0.25">
      <c r="A28" s="3">
        <f t="shared" si="0"/>
        <v>22</v>
      </c>
      <c r="C28" s="1">
        <v>920.26</v>
      </c>
      <c r="D28" t="s">
        <v>25</v>
      </c>
      <c r="E28" s="2">
        <v>1337.83</v>
      </c>
      <c r="F28" s="2"/>
    </row>
    <row r="29" spans="1:6" x14ac:dyDescent="0.25">
      <c r="A29" s="3">
        <f t="shared" si="0"/>
        <v>23</v>
      </c>
      <c r="C29" s="1">
        <v>921.221</v>
      </c>
      <c r="D29" t="s">
        <v>26</v>
      </c>
      <c r="E29" s="2">
        <v>695.02</v>
      </c>
      <c r="F29" s="2"/>
    </row>
    <row r="30" spans="1:6" x14ac:dyDescent="0.25">
      <c r="A30" s="3">
        <f t="shared" si="0"/>
        <v>24</v>
      </c>
      <c r="C30" s="1">
        <v>921.22199999999998</v>
      </c>
      <c r="D30" t="s">
        <v>27</v>
      </c>
      <c r="E30" s="2">
        <v>1219.5900000000001</v>
      </c>
      <c r="F30" s="2"/>
    </row>
    <row r="31" spans="1:6" x14ac:dyDescent="0.25">
      <c r="A31" s="3">
        <f t="shared" si="0"/>
        <v>25</v>
      </c>
      <c r="C31" s="1">
        <v>923.221</v>
      </c>
      <c r="D31" t="s">
        <v>28</v>
      </c>
      <c r="E31" s="2">
        <v>31695.219999999998</v>
      </c>
      <c r="F31" s="2"/>
    </row>
    <row r="32" spans="1:6" x14ac:dyDescent="0.25">
      <c r="A32" s="3">
        <f t="shared" si="0"/>
        <v>26</v>
      </c>
      <c r="C32" s="1">
        <v>923.22199999999998</v>
      </c>
      <c r="D32" t="s">
        <v>29</v>
      </c>
      <c r="E32" s="2">
        <v>32005.550000000003</v>
      </c>
      <c r="F32" s="2"/>
    </row>
    <row r="33" spans="1:10" x14ac:dyDescent="0.25">
      <c r="A33" s="3">
        <f t="shared" si="0"/>
        <v>27</v>
      </c>
      <c r="C33" s="1">
        <v>930.22199999999998</v>
      </c>
      <c r="D33" t="s">
        <v>30</v>
      </c>
      <c r="E33" s="2">
        <v>1674.6799999999998</v>
      </c>
      <c r="F33" s="2"/>
    </row>
    <row r="34" spans="1:10" x14ac:dyDescent="0.25">
      <c r="A34" s="3">
        <f t="shared" si="0"/>
        <v>28</v>
      </c>
      <c r="C34" s="1">
        <v>930.22299999999996</v>
      </c>
      <c r="D34" t="s">
        <v>31</v>
      </c>
      <c r="E34" s="2">
        <v>3248.3199999999997</v>
      </c>
      <c r="F34" s="2"/>
    </row>
    <row r="35" spans="1:10" x14ac:dyDescent="0.25">
      <c r="A35" s="3">
        <f t="shared" si="0"/>
        <v>29</v>
      </c>
      <c r="C35" s="1">
        <v>935.221</v>
      </c>
      <c r="D35" t="s">
        <v>32</v>
      </c>
      <c r="E35" s="2">
        <v>56.459999999999994</v>
      </c>
      <c r="F35" s="2"/>
    </row>
    <row r="36" spans="1:10" x14ac:dyDescent="0.25">
      <c r="A36" s="3">
        <f t="shared" si="0"/>
        <v>30</v>
      </c>
      <c r="C36" s="1">
        <v>935.22199999999998</v>
      </c>
      <c r="D36" t="s">
        <v>33</v>
      </c>
      <c r="E36" s="2">
        <v>56.459999999999994</v>
      </c>
      <c r="F36" s="2"/>
    </row>
    <row r="37" spans="1:10" x14ac:dyDescent="0.25">
      <c r="A37" s="3">
        <f t="shared" si="0"/>
        <v>31</v>
      </c>
    </row>
    <row r="38" spans="1:10" x14ac:dyDescent="0.25">
      <c r="A38" s="3">
        <f t="shared" si="0"/>
        <v>32</v>
      </c>
      <c r="D38" s="5" t="s">
        <v>37</v>
      </c>
      <c r="F38" s="4">
        <f>SUM(F9:F14)</f>
        <v>-366193248.10000002</v>
      </c>
    </row>
    <row r="39" spans="1:10" x14ac:dyDescent="0.25">
      <c r="A39" s="3">
        <f t="shared" si="0"/>
        <v>33</v>
      </c>
      <c r="D39" s="5" t="s">
        <v>38</v>
      </c>
      <c r="F39" s="4">
        <f>E15+E16+E17+E18</f>
        <v>365462744.18999994</v>
      </c>
    </row>
    <row r="40" spans="1:10" x14ac:dyDescent="0.25">
      <c r="A40" s="3">
        <f t="shared" si="0"/>
        <v>34</v>
      </c>
      <c r="D40" s="5" t="s">
        <v>39</v>
      </c>
      <c r="F40" s="6">
        <f>E7+E8+E19+E20+E21+E22+E23+E24+E25+E26+E27+E28+E29+E30+E31+E32+E33+E34+E35+E36</f>
        <v>485452.3000000001</v>
      </c>
      <c r="J40" s="4"/>
    </row>
    <row r="41" spans="1:10" ht="18.75" x14ac:dyDescent="0.3">
      <c r="A41" s="3">
        <f t="shared" si="0"/>
        <v>35</v>
      </c>
      <c r="D41" s="5" t="s">
        <v>40</v>
      </c>
      <c r="F41" s="4">
        <f>F38+F39+F40</f>
        <v>-245051.61000008573</v>
      </c>
      <c r="G41" s="8" t="s">
        <v>45</v>
      </c>
    </row>
    <row r="42" spans="1:10" ht="18.75" x14ac:dyDescent="0.3">
      <c r="A42" s="3">
        <f t="shared" si="0"/>
        <v>36</v>
      </c>
      <c r="C42" s="7" t="s">
        <v>46</v>
      </c>
      <c r="D42" s="9" t="s">
        <v>47</v>
      </c>
      <c r="E42" s="4"/>
    </row>
    <row r="43" spans="1:10" x14ac:dyDescent="0.25">
      <c r="A43" s="3">
        <f t="shared" si="0"/>
        <v>37</v>
      </c>
      <c r="C43" s="11" t="s">
        <v>52</v>
      </c>
    </row>
    <row r="44" spans="1:10" x14ac:dyDescent="0.25">
      <c r="A44" s="3">
        <f t="shared" si="0"/>
        <v>38</v>
      </c>
      <c r="C44" t="s">
        <v>58</v>
      </c>
    </row>
    <row r="45" spans="1:10" x14ac:dyDescent="0.25">
      <c r="A45" s="3">
        <f t="shared" si="0"/>
        <v>39</v>
      </c>
    </row>
    <row r="46" spans="1:10" x14ac:dyDescent="0.25">
      <c r="A46" s="3">
        <f t="shared" si="0"/>
        <v>40</v>
      </c>
    </row>
    <row r="47" spans="1:10" x14ac:dyDescent="0.25">
      <c r="A47" s="3">
        <f t="shared" si="0"/>
        <v>41</v>
      </c>
    </row>
    <row r="48" spans="1:10" x14ac:dyDescent="0.25">
      <c r="A48" s="3">
        <f t="shared" si="0"/>
        <v>42</v>
      </c>
    </row>
    <row r="49" spans="1:1" x14ac:dyDescent="0.25">
      <c r="A49" s="3">
        <f t="shared" si="0"/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Thompson</dc:creator>
  <cp:lastModifiedBy>Steve Thompson</cp:lastModifiedBy>
  <dcterms:created xsi:type="dcterms:W3CDTF">2023-11-01T19:24:40Z</dcterms:created>
  <dcterms:modified xsi:type="dcterms:W3CDTF">2023-11-02T18:24:53Z</dcterms:modified>
</cp:coreProperties>
</file>