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2\Files for Upload\"/>
    </mc:Choice>
  </mc:AlternateContent>
  <xr:revisionPtr revIDLastSave="0" documentId="13_ncr:1_{C6BFA17F-A35B-4092-B660-17BDB01A30B9}" xr6:coauthVersionLast="47" xr6:coauthVersionMax="47" xr10:uidLastSave="{00000000-0000-0000-0000-000000000000}"/>
  <bookViews>
    <workbookView xWindow="-120" yWindow="-120" windowWidth="29040" windowHeight="15720" xr2:uid="{37DC0410-2C49-461F-84DE-C29D12707720}"/>
  </bookViews>
  <sheets>
    <sheet name="Levelized Budget With Ad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D18" i="1"/>
  <c r="C29" i="1"/>
  <c r="C23" i="1"/>
  <c r="C22" i="1"/>
  <c r="C21" i="1"/>
  <c r="C20" i="1"/>
  <c r="C28" i="1"/>
  <c r="C27" i="1"/>
  <c r="C26" i="1"/>
  <c r="C25" i="1"/>
  <c r="C24" i="1"/>
  <c r="E18" i="1" l="1"/>
  <c r="F18" i="1" l="1"/>
  <c r="D19" i="1" s="1"/>
  <c r="E19" i="1" l="1"/>
  <c r="F19" i="1" s="1"/>
  <c r="D20" i="1" s="1"/>
  <c r="E20" i="1" l="1"/>
  <c r="F20" i="1" s="1"/>
  <c r="D21" i="1" l="1"/>
  <c r="E21" i="1" s="1"/>
  <c r="F21" i="1" l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l="1"/>
  <c r="D28" i="1" l="1"/>
  <c r="E28" i="1" s="1"/>
  <c r="F28" i="1" s="1"/>
  <c r="D29" i="1" l="1"/>
  <c r="E29" i="1" s="1"/>
  <c r="F29" i="1" s="1"/>
</calcChain>
</file>

<file path=xl/sharedStrings.xml><?xml version="1.0" encoding="utf-8"?>
<sst xmlns="http://schemas.openxmlformats.org/spreadsheetml/2006/main" count="15" uniqueCount="15">
  <si>
    <t>Billing Period</t>
  </si>
  <si>
    <t>Charge Amt</t>
  </si>
  <si>
    <t>Average Rev</t>
  </si>
  <si>
    <t>Levelized Adj</t>
  </si>
  <si>
    <t>Levelized Pmt</t>
  </si>
  <si>
    <t>AR Balance</t>
  </si>
  <si>
    <t>KENERGY CORP.</t>
  </si>
  <si>
    <t>CASE NO. 2023-00276</t>
  </si>
  <si>
    <t>PSC NO. 2 ITEM 4C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</si>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</sst>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C387-0301-40E6-A63F-22A20BFB529C}">
  <dimension ref="A1:H29"/>
  <sheetViews>
    <sheetView tabSelected="1" topLeftCell="A2" zoomScaleNormal="100" workbookViewId="0">
      <selection activeCell="M19" sqref="M19"/>
    </sheetView>
  </sheetViews>
  <sheetFormatPr defaultColWidth="24.140625" defaultRowHeight="15" x14ac:dyDescent="0.25"/>
  <cols>
    <col min="1" max="1" width="13.140625" customWidth="1"/>
    <col min="2" max="2" width="12.5703125" style="1" customWidth="1"/>
    <col min="3" max="5" width="15.5703125" style="1" customWidth="1"/>
    <col min="6" max="6" width="14" customWidth="1"/>
    <col min="7" max="7" width="11.140625" customWidth="1"/>
    <col min="8" max="8" width="6.5703125" bestFit="1" customWidth="1"/>
  </cols>
  <sheetData>
    <row r="1" spans="1:8" x14ac:dyDescent="0.25">
      <c r="A1" t="s">
        <v>6</v>
      </c>
    </row>
    <row r="2" spans="1:8" x14ac:dyDescent="0.25">
      <c r="A2" t="s">
        <v>7</v>
      </c>
    </row>
    <row r="3" spans="1:8" x14ac:dyDescent="0.25">
      <c r="A3" t="s">
        <v>8</v>
      </c>
    </row>
    <row r="5" spans="1:8" x14ac:dyDescent="0.25">
      <c r="A5" s="4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</row>
    <row r="6" spans="1:8" x14ac:dyDescent="0.25">
      <c r="A6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t="s">
        <v>5</v>
      </c>
    </row>
    <row r="7" spans="1:8" x14ac:dyDescent="0.25">
      <c r="A7" s="2">
        <v>44562</v>
      </c>
      <c r="B7" s="1">
        <v>209.51</v>
      </c>
      <c r="F7" s="1"/>
      <c r="G7" s="3"/>
      <c r="H7" s="1"/>
    </row>
    <row r="8" spans="1:8" x14ac:dyDescent="0.25">
      <c r="A8" s="2">
        <v>44593</v>
      </c>
      <c r="B8" s="1">
        <v>280.89999999999998</v>
      </c>
      <c r="F8" s="1"/>
      <c r="G8" s="3"/>
      <c r="H8" s="1"/>
    </row>
    <row r="9" spans="1:8" x14ac:dyDescent="0.25">
      <c r="A9" s="2">
        <v>44621</v>
      </c>
      <c r="B9" s="1">
        <v>343.64</v>
      </c>
      <c r="F9" s="1"/>
    </row>
    <row r="10" spans="1:8" x14ac:dyDescent="0.25">
      <c r="A10" s="2">
        <v>44652</v>
      </c>
      <c r="B10" s="1">
        <v>198.32</v>
      </c>
      <c r="F10" s="1"/>
    </row>
    <row r="11" spans="1:8" x14ac:dyDescent="0.25">
      <c r="A11" s="2">
        <v>44682</v>
      </c>
      <c r="B11" s="1">
        <v>228.07</v>
      </c>
      <c r="F11" s="1"/>
    </row>
    <row r="12" spans="1:8" x14ac:dyDescent="0.25">
      <c r="A12" s="2">
        <v>44713</v>
      </c>
      <c r="B12" s="1">
        <v>209.58</v>
      </c>
      <c r="F12" s="1"/>
    </row>
    <row r="13" spans="1:8" x14ac:dyDescent="0.25">
      <c r="A13" s="2">
        <v>44743</v>
      </c>
      <c r="B13" s="1">
        <v>287.33</v>
      </c>
      <c r="F13" s="1"/>
    </row>
    <row r="14" spans="1:8" x14ac:dyDescent="0.25">
      <c r="A14" s="2">
        <v>44774</v>
      </c>
      <c r="B14" s="1">
        <v>278.17</v>
      </c>
      <c r="F14" s="1"/>
    </row>
    <row r="15" spans="1:8" x14ac:dyDescent="0.25">
      <c r="A15" s="2">
        <v>44805</v>
      </c>
      <c r="B15" s="1">
        <v>287.33999999999997</v>
      </c>
      <c r="F15" s="1"/>
    </row>
    <row r="16" spans="1:8" x14ac:dyDescent="0.25">
      <c r="A16" s="2">
        <v>44835</v>
      </c>
      <c r="B16" s="1">
        <v>211.3</v>
      </c>
      <c r="F16" s="1"/>
    </row>
    <row r="17" spans="1:8" x14ac:dyDescent="0.25">
      <c r="A17" s="2">
        <v>44866</v>
      </c>
      <c r="B17" s="1">
        <v>210.97</v>
      </c>
      <c r="F17" s="1"/>
      <c r="G17" s="3"/>
      <c r="H17" s="1"/>
    </row>
    <row r="18" spans="1:8" x14ac:dyDescent="0.25">
      <c r="A18" s="2">
        <v>44896</v>
      </c>
      <c r="B18" s="1">
        <v>286.33999999999997</v>
      </c>
      <c r="C18" s="1">
        <f t="shared" ref="C18:C23" si="0">AVERAGE(B7:B18)</f>
        <v>252.62249999999997</v>
      </c>
      <c r="D18" s="1">
        <f>+(F17)/12</f>
        <v>0</v>
      </c>
      <c r="E18" s="1">
        <f t="shared" ref="E18:E29" si="1">+C18+D18</f>
        <v>252.62249999999997</v>
      </c>
      <c r="F18" s="1">
        <f t="shared" ref="F18:F29" si="2">+F17+B18-E18</f>
        <v>33.717500000000001</v>
      </c>
      <c r="G18" s="3"/>
    </row>
    <row r="19" spans="1:8" x14ac:dyDescent="0.25">
      <c r="A19" s="2">
        <v>44927</v>
      </c>
      <c r="B19" s="1">
        <v>355.14</v>
      </c>
      <c r="C19" s="1">
        <f t="shared" si="0"/>
        <v>264.75833333333333</v>
      </c>
      <c r="D19" s="1">
        <f>+(F18)/12</f>
        <v>2.8097916666666669</v>
      </c>
      <c r="E19" s="1">
        <f t="shared" si="1"/>
        <v>267.56812500000001</v>
      </c>
      <c r="F19" s="1">
        <f t="shared" si="2"/>
        <v>121.28937499999995</v>
      </c>
      <c r="G19" s="3"/>
      <c r="H19" s="1"/>
    </row>
    <row r="20" spans="1:8" x14ac:dyDescent="0.25">
      <c r="A20" s="2">
        <v>44958</v>
      </c>
      <c r="B20" s="1">
        <v>266.61</v>
      </c>
      <c r="C20" s="1">
        <f t="shared" si="0"/>
        <v>263.5675</v>
      </c>
      <c r="D20" s="1">
        <f>+(F19)/12</f>
        <v>10.107447916666663</v>
      </c>
      <c r="E20" s="1">
        <f t="shared" si="1"/>
        <v>273.67494791666667</v>
      </c>
      <c r="F20" s="1">
        <f t="shared" si="2"/>
        <v>114.2244270833333</v>
      </c>
      <c r="G20" s="3"/>
      <c r="H20" s="1"/>
    </row>
    <row r="21" spans="1:8" x14ac:dyDescent="0.25">
      <c r="A21" s="2">
        <v>44986</v>
      </c>
      <c r="B21" s="1">
        <v>253.36</v>
      </c>
      <c r="C21" s="1">
        <f t="shared" si="0"/>
        <v>256.04416666666668</v>
      </c>
      <c r="D21" s="1">
        <f t="shared" ref="D21:D29" si="3">+(F20)/12</f>
        <v>9.5187022569444419</v>
      </c>
      <c r="E21" s="1">
        <f t="shared" si="1"/>
        <v>265.56286892361112</v>
      </c>
      <c r="F21" s="1">
        <f t="shared" si="2"/>
        <v>102.02155815972219</v>
      </c>
    </row>
    <row r="22" spans="1:8" x14ac:dyDescent="0.25">
      <c r="A22" s="2">
        <v>45017</v>
      </c>
      <c r="B22" s="1">
        <v>201.45</v>
      </c>
      <c r="C22" s="1">
        <f t="shared" si="0"/>
        <v>256.30500000000001</v>
      </c>
      <c r="D22" s="1">
        <f t="shared" si="3"/>
        <v>8.5017965133101825</v>
      </c>
      <c r="E22" s="1">
        <f t="shared" si="1"/>
        <v>264.80679651331019</v>
      </c>
      <c r="F22" s="1">
        <f t="shared" si="2"/>
        <v>38.664761646411989</v>
      </c>
    </row>
    <row r="23" spans="1:8" x14ac:dyDescent="0.25">
      <c r="A23" s="2">
        <v>45047</v>
      </c>
      <c r="B23" s="1">
        <v>182.33</v>
      </c>
      <c r="C23" s="1">
        <f t="shared" si="0"/>
        <v>252.49333333333331</v>
      </c>
      <c r="D23" s="1">
        <f t="shared" si="3"/>
        <v>3.2220634705343323</v>
      </c>
      <c r="E23" s="1">
        <f t="shared" si="1"/>
        <v>255.71539680386763</v>
      </c>
      <c r="F23" s="1">
        <f t="shared" si="2"/>
        <v>-34.720635157455632</v>
      </c>
    </row>
    <row r="24" spans="1:8" x14ac:dyDescent="0.25">
      <c r="A24" s="2">
        <v>45078</v>
      </c>
      <c r="B24" s="1">
        <v>184.9</v>
      </c>
      <c r="C24" s="1">
        <f t="shared" ref="C24:C28" si="4">AVERAGE(B13:B24)</f>
        <v>250.43666666666664</v>
      </c>
      <c r="D24" s="1">
        <f t="shared" si="3"/>
        <v>-2.8933862631213025</v>
      </c>
      <c r="E24" s="1">
        <f t="shared" si="1"/>
        <v>247.54328040354534</v>
      </c>
      <c r="F24" s="1">
        <f t="shared" si="2"/>
        <v>-97.363915561000965</v>
      </c>
    </row>
    <row r="25" spans="1:8" x14ac:dyDescent="0.25">
      <c r="A25" s="2">
        <v>45108</v>
      </c>
      <c r="B25" s="1">
        <v>226.83</v>
      </c>
      <c r="C25" s="1">
        <f t="shared" si="4"/>
        <v>245.39499999999998</v>
      </c>
      <c r="D25" s="1">
        <f t="shared" si="3"/>
        <v>-8.1136596300834132</v>
      </c>
      <c r="E25" s="1">
        <f t="shared" si="1"/>
        <v>237.28134036991656</v>
      </c>
      <c r="F25" s="1">
        <f t="shared" si="2"/>
        <v>-107.81525593091752</v>
      </c>
    </row>
    <row r="26" spans="1:8" x14ac:dyDescent="0.25">
      <c r="A26" s="2">
        <v>45139</v>
      </c>
      <c r="B26" s="1">
        <v>279.76</v>
      </c>
      <c r="C26" s="1">
        <f t="shared" si="4"/>
        <v>245.5275</v>
      </c>
      <c r="D26" s="1">
        <f t="shared" si="3"/>
        <v>-8.9846046609097936</v>
      </c>
      <c r="E26" s="1">
        <f t="shared" si="1"/>
        <v>236.54289533909022</v>
      </c>
      <c r="F26" s="1">
        <f t="shared" si="2"/>
        <v>-64.598151270007747</v>
      </c>
    </row>
    <row r="27" spans="1:8" x14ac:dyDescent="0.25">
      <c r="A27" s="2">
        <v>45170</v>
      </c>
      <c r="B27" s="1">
        <v>310.75</v>
      </c>
      <c r="C27" s="1">
        <f t="shared" si="4"/>
        <v>247.47833333333332</v>
      </c>
      <c r="D27" s="1">
        <f t="shared" si="3"/>
        <v>-5.3831792725006453</v>
      </c>
      <c r="E27" s="1">
        <f t="shared" si="1"/>
        <v>242.09515406083267</v>
      </c>
      <c r="F27" s="1">
        <f t="shared" si="2"/>
        <v>4.0566946691595831</v>
      </c>
    </row>
    <row r="28" spans="1:8" x14ac:dyDescent="0.25">
      <c r="A28" s="2">
        <v>45200</v>
      </c>
      <c r="B28" s="1">
        <v>207.84</v>
      </c>
      <c r="C28" s="1">
        <f t="shared" si="4"/>
        <v>247.19000000000005</v>
      </c>
      <c r="D28" s="1">
        <f t="shared" si="3"/>
        <v>0.33805788909663192</v>
      </c>
      <c r="E28" s="1">
        <f t="shared" si="1"/>
        <v>247.52805788909669</v>
      </c>
      <c r="F28" s="1">
        <f t="shared" si="2"/>
        <v>-35.6313632199371</v>
      </c>
    </row>
    <row r="29" spans="1:8" x14ac:dyDescent="0.25">
      <c r="A29" s="2">
        <v>45231</v>
      </c>
      <c r="B29" s="1">
        <v>187.13</v>
      </c>
      <c r="C29" s="1">
        <f>AVERAGE(B18:B29)</f>
        <v>245.20333333333338</v>
      </c>
      <c r="D29" s="1">
        <f t="shared" si="3"/>
        <v>-2.9692802683280917</v>
      </c>
      <c r="E29" s="1">
        <f t="shared" si="1"/>
        <v>242.2340530650053</v>
      </c>
      <c r="F29" s="1">
        <f t="shared" si="2"/>
        <v>-90.735416284942403</v>
      </c>
    </row>
  </sheetData>
  <conditionalFormatting sqref="F31">
    <cfRule type="colorScale" priority="1">
      <colorScale>
        <cfvo type="min"/>
        <cfvo type="num" val="0"/>
        <cfvo type="max"/>
        <color theme="9"/>
        <color theme="0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Levelized Budget With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Barning</dc:creator>
  <cp:lastModifiedBy>Steve Thompson</cp:lastModifiedBy>
  <dcterms:created xsi:type="dcterms:W3CDTF">2023-11-03T20:14:45Z</dcterms:created>
  <dcterms:modified xsi:type="dcterms:W3CDTF">2023-11-12T14:30:03Z</dcterms:modified>
</cp:coreProperties>
</file>