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Travis\Rate Applications\2023 rate application\Data Requests\PSC data request no. 1\Kenergy responses by item no\Item 7 - info by project completed\"/>
    </mc:Choice>
  </mc:AlternateContent>
  <xr:revisionPtr revIDLastSave="0" documentId="13_ncr:1_{343A8F95-8B33-4F79-9ACF-4A1F3292D97D}" xr6:coauthVersionLast="47" xr6:coauthVersionMax="47" xr10:uidLastSave="{00000000-0000-0000-0000-000000000000}"/>
  <bookViews>
    <workbookView xWindow="28680" yWindow="-120" windowWidth="29040" windowHeight="15720" xr2:uid="{8585F4D4-C08C-48D9-BBE6-6134AFE3A7D7}"/>
  </bookViews>
  <sheets>
    <sheet name="7  Schedule 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1" l="1"/>
  <c r="I11" i="1"/>
  <c r="I12" i="1"/>
  <c r="I13" i="1"/>
  <c r="I9" i="1"/>
  <c r="H10" i="1"/>
  <c r="H11" i="1"/>
  <c r="H12" i="1"/>
  <c r="H13" i="1"/>
  <c r="J13" i="1" s="1"/>
  <c r="H9" i="1"/>
  <c r="J9" i="1" s="1"/>
  <c r="F9" i="1"/>
  <c r="E10" i="1"/>
  <c r="G10" i="1" s="1"/>
  <c r="E11" i="1"/>
  <c r="G11" i="1" s="1"/>
  <c r="E12" i="1"/>
  <c r="G12" i="1" s="1"/>
  <c r="E13" i="1"/>
  <c r="G13" i="1" s="1"/>
  <c r="E9" i="1"/>
  <c r="G9" i="1" s="1"/>
  <c r="J11" i="1" l="1"/>
  <c r="J10" i="1"/>
  <c r="F13" i="1"/>
  <c r="I15" i="1"/>
  <c r="F12" i="1"/>
  <c r="F11" i="1"/>
  <c r="F10" i="1"/>
  <c r="H15" i="1"/>
  <c r="J12" i="1"/>
  <c r="J15" i="1"/>
  <c r="E15" i="1"/>
  <c r="D15" i="1" l="1"/>
  <c r="G15" i="1" s="1"/>
  <c r="C15" i="1"/>
  <c r="F15" i="1" s="1"/>
</calcChain>
</file>

<file path=xl/sharedStrings.xml><?xml version="1.0" encoding="utf-8"?>
<sst xmlns="http://schemas.openxmlformats.org/spreadsheetml/2006/main" count="29" uniqueCount="29">
  <si>
    <t>Construction Projects</t>
  </si>
  <si>
    <t>Project No.</t>
  </si>
  <si>
    <t>Annual       Actual            Cost</t>
  </si>
  <si>
    <t>Annual Original Budget</t>
  </si>
  <si>
    <t>Variance         In            Dollars</t>
  </si>
  <si>
    <t>Variance As Percent</t>
  </si>
  <si>
    <t>Percent Of Budget</t>
  </si>
  <si>
    <t>Total          Actual          Project           Cost</t>
  </si>
  <si>
    <t>Date Original Budget Start</t>
  </si>
  <si>
    <t>Date Original Budget     End</t>
  </si>
  <si>
    <t>Date Actual Start</t>
  </si>
  <si>
    <t>Date Actual End</t>
  </si>
  <si>
    <t>Kenergy Corp.</t>
  </si>
  <si>
    <t>For Five Years Ended December 31, 2022</t>
  </si>
  <si>
    <t>Variance           In             Dollars</t>
  </si>
  <si>
    <t>2020 Distribution Plant Budget</t>
  </si>
  <si>
    <t>2019 Distribution Plant Budget</t>
  </si>
  <si>
    <t>2018 Distribution Plant Budget</t>
  </si>
  <si>
    <t>Project Title/Description</t>
  </si>
  <si>
    <t>2022 Distribution Plant Budget*</t>
  </si>
  <si>
    <t>* 2022 actual includes $2.1 million for Smart Grid Fiber, which was not included in the original budget</t>
  </si>
  <si>
    <t>2021 Distribution Plant Budget**</t>
  </si>
  <si>
    <t>**2021 actual includes a $1.8 million credit for FEMA Reimbursement of 2009 ice storm</t>
  </si>
  <si>
    <t>Total</t>
  </si>
  <si>
    <t>Total          Budget          Project           Cost</t>
  </si>
  <si>
    <t>Case No. 2023-00276</t>
  </si>
  <si>
    <t>Schedule C</t>
  </si>
  <si>
    <t>Psc Information Request No. 1    Item 7</t>
  </si>
  <si>
    <t>Request 7, Page 2 of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</si>
</sst>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">
    <xf numFmtId="0" fontId="0" fillId="0" borderId="0" xfId="0"/>
    <xf numFmtId="44" fontId="0" fillId="0" borderId="0" xfId="1" applyFont="1"/>
    <xf numFmtId="9" fontId="0" fillId="0" borderId="0" xfId="2" applyFont="1"/>
    <xf numFmtId="0" fontId="0" fillId="0" borderId="1" xfId="0" applyBorder="1" applyAlignment="1">
      <alignment horizontal="center" wrapText="1"/>
    </xf>
    <xf numFmtId="44" fontId="0" fillId="0" borderId="1" xfId="1" applyFont="1" applyBorder="1" applyAlignment="1">
      <alignment horizontal="center" wrapText="1"/>
    </xf>
    <xf numFmtId="9" fontId="0" fillId="0" borderId="1" xfId="2" applyFont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64" fontId="0" fillId="0" borderId="0" xfId="3" applyNumberFormat="1" applyFont="1"/>
    <xf numFmtId="165" fontId="0" fillId="0" borderId="0" xfId="2" applyNumberFormat="1" applyFont="1"/>
    <xf numFmtId="164" fontId="0" fillId="0" borderId="0" xfId="0" applyNumberFormat="1"/>
    <xf numFmtId="0" fontId="0" fillId="0" borderId="0" xfId="0" applyAlignment="1">
      <alignment horizontal="center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140C2-E746-4618-BF90-DDF51B4CE67B}">
  <sheetPr>
    <pageSetUpPr fitToPage="1"/>
  </sheetPr>
  <dimension ref="A1:S20"/>
  <sheetViews>
    <sheetView tabSelected="1" workbookViewId="0">
      <selection activeCell="F20" sqref="F20"/>
    </sheetView>
  </sheetViews>
  <sheetFormatPr defaultRowHeight="15" x14ac:dyDescent="0.25"/>
  <cols>
    <col min="2" max="2" width="29.85546875" customWidth="1"/>
    <col min="3" max="3" width="14.28515625" bestFit="1" customWidth="1"/>
    <col min="4" max="4" width="11.5703125" bestFit="1" customWidth="1"/>
    <col min="5" max="5" width="12.5703125" customWidth="1"/>
    <col min="8" max="9" width="11.5703125" bestFit="1" customWidth="1"/>
    <col min="10" max="10" width="11.28515625" customWidth="1"/>
    <col min="12" max="12" width="10.7109375" bestFit="1" customWidth="1"/>
    <col min="14" max="14" width="10.7109375" bestFit="1" customWidth="1"/>
  </cols>
  <sheetData>
    <row r="1" spans="1:19" x14ac:dyDescent="0.25">
      <c r="C1" s="1"/>
      <c r="D1" s="1"/>
      <c r="E1" s="1"/>
      <c r="F1" s="2"/>
      <c r="G1" s="2"/>
      <c r="H1" s="1"/>
      <c r="I1" s="1"/>
      <c r="J1" s="1"/>
      <c r="M1" s="11" t="s">
        <v>26</v>
      </c>
      <c r="N1" s="11"/>
    </row>
    <row r="2" spans="1:19" x14ac:dyDescent="0.25">
      <c r="A2" s="11" t="s">
        <v>12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9" x14ac:dyDescent="0.25">
      <c r="A3" s="11" t="s">
        <v>25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9" x14ac:dyDescent="0.25">
      <c r="A4" s="11" t="s">
        <v>27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9" x14ac:dyDescent="0.25">
      <c r="A5" s="11" t="s">
        <v>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9" x14ac:dyDescent="0.25">
      <c r="A6" s="11" t="s">
        <v>13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9" x14ac:dyDescent="0.25">
      <c r="C7" s="1"/>
      <c r="D7" s="1"/>
      <c r="E7" s="1"/>
      <c r="F7" s="2"/>
      <c r="G7" s="2"/>
      <c r="H7" s="1"/>
      <c r="I7" s="1"/>
      <c r="J7" s="1"/>
    </row>
    <row r="8" spans="1:19" ht="60" x14ac:dyDescent="0.25">
      <c r="A8" s="3" t="s">
        <v>1</v>
      </c>
      <c r="B8" s="3" t="s">
        <v>18</v>
      </c>
      <c r="C8" s="4" t="s">
        <v>2</v>
      </c>
      <c r="D8" s="4" t="s">
        <v>3</v>
      </c>
      <c r="E8" s="4" t="s">
        <v>4</v>
      </c>
      <c r="F8" s="5" t="s">
        <v>5</v>
      </c>
      <c r="G8" s="5" t="s">
        <v>6</v>
      </c>
      <c r="H8" s="4" t="s">
        <v>7</v>
      </c>
      <c r="I8" s="4" t="s">
        <v>24</v>
      </c>
      <c r="J8" s="4" t="s">
        <v>14</v>
      </c>
      <c r="K8" s="3" t="s">
        <v>8</v>
      </c>
      <c r="L8" s="3" t="s">
        <v>9</v>
      </c>
      <c r="M8" s="3" t="s">
        <v>10</v>
      </c>
      <c r="N8" s="3" t="s">
        <v>11</v>
      </c>
    </row>
    <row r="9" spans="1:19" x14ac:dyDescent="0.25">
      <c r="A9" s="7">
        <v>2018</v>
      </c>
      <c r="B9" t="s">
        <v>17</v>
      </c>
      <c r="C9" s="8">
        <v>11717956</v>
      </c>
      <c r="D9" s="8">
        <v>12816128</v>
      </c>
      <c r="E9" s="8">
        <f>C9-D9</f>
        <v>-1098172</v>
      </c>
      <c r="F9" s="9">
        <f>E9/C9</f>
        <v>-9.3717027099265438E-2</v>
      </c>
      <c r="G9" s="9">
        <f>E9/D9</f>
        <v>-8.5686722229990214E-2</v>
      </c>
      <c r="H9" s="10">
        <f>C9</f>
        <v>11717956</v>
      </c>
      <c r="I9" s="10">
        <f>D9</f>
        <v>12816128</v>
      </c>
      <c r="J9" s="8">
        <f>H9-I9</f>
        <v>-1098172</v>
      </c>
      <c r="K9" s="6">
        <v>43101</v>
      </c>
      <c r="L9" s="6">
        <v>43465</v>
      </c>
      <c r="M9" s="6">
        <v>43101</v>
      </c>
      <c r="N9" s="6">
        <v>43465</v>
      </c>
      <c r="P9" s="6"/>
      <c r="Q9" s="6"/>
      <c r="R9" s="6"/>
      <c r="S9" s="6"/>
    </row>
    <row r="10" spans="1:19" x14ac:dyDescent="0.25">
      <c r="A10" s="7">
        <v>2019</v>
      </c>
      <c r="B10" t="s">
        <v>16</v>
      </c>
      <c r="C10" s="8">
        <v>13651201</v>
      </c>
      <c r="D10" s="8">
        <v>12758415</v>
      </c>
      <c r="E10" s="8">
        <f t="shared" ref="E10:E13" si="0">C10-D10</f>
        <v>892786</v>
      </c>
      <c r="F10" s="9">
        <f t="shared" ref="F10:F15" si="1">E10/C10</f>
        <v>6.5399813540215249E-2</v>
      </c>
      <c r="G10" s="9">
        <f t="shared" ref="G10:G15" si="2">E10/D10</f>
        <v>6.9976247049496357E-2</v>
      </c>
      <c r="H10" s="10">
        <f t="shared" ref="H10:H13" si="3">C10</f>
        <v>13651201</v>
      </c>
      <c r="I10" s="10">
        <f t="shared" ref="I10:I13" si="4">D10</f>
        <v>12758415</v>
      </c>
      <c r="J10" s="8">
        <f t="shared" ref="J10:J13" si="5">H10-I10</f>
        <v>892786</v>
      </c>
      <c r="K10" s="6">
        <v>43466</v>
      </c>
      <c r="L10" s="6">
        <v>43830</v>
      </c>
      <c r="M10" s="6">
        <v>43466</v>
      </c>
      <c r="N10" s="6">
        <v>43830</v>
      </c>
      <c r="P10" s="6"/>
      <c r="Q10" s="6"/>
      <c r="R10" s="6"/>
      <c r="S10" s="6"/>
    </row>
    <row r="11" spans="1:19" x14ac:dyDescent="0.25">
      <c r="A11" s="7">
        <v>2020</v>
      </c>
      <c r="B11" t="s">
        <v>15</v>
      </c>
      <c r="C11" s="8">
        <v>13206924</v>
      </c>
      <c r="D11" s="8">
        <v>13408105</v>
      </c>
      <c r="E11" s="8">
        <f t="shared" si="0"/>
        <v>-201181</v>
      </c>
      <c r="F11" s="9">
        <f t="shared" si="1"/>
        <v>-1.5232994450486729E-2</v>
      </c>
      <c r="G11" s="9">
        <f t="shared" si="2"/>
        <v>-1.500443202078146E-2</v>
      </c>
      <c r="H11" s="10">
        <f t="shared" si="3"/>
        <v>13206924</v>
      </c>
      <c r="I11" s="10">
        <f t="shared" si="4"/>
        <v>13408105</v>
      </c>
      <c r="J11" s="8">
        <f t="shared" si="5"/>
        <v>-201181</v>
      </c>
      <c r="K11" s="6">
        <v>43831</v>
      </c>
      <c r="L11" s="6">
        <v>44196</v>
      </c>
      <c r="M11" s="6">
        <v>43831</v>
      </c>
      <c r="N11" s="6">
        <v>44196</v>
      </c>
      <c r="P11" s="6"/>
      <c r="Q11" s="6"/>
      <c r="R11" s="6"/>
      <c r="S11" s="6"/>
    </row>
    <row r="12" spans="1:19" x14ac:dyDescent="0.25">
      <c r="A12" s="7">
        <v>2021</v>
      </c>
      <c r="B12" t="s">
        <v>21</v>
      </c>
      <c r="C12" s="8">
        <v>12438036</v>
      </c>
      <c r="D12" s="8">
        <v>14612092</v>
      </c>
      <c r="E12" s="8">
        <f t="shared" si="0"/>
        <v>-2174056</v>
      </c>
      <c r="F12" s="9">
        <f t="shared" si="1"/>
        <v>-0.17479093966282136</v>
      </c>
      <c r="G12" s="9">
        <f t="shared" si="2"/>
        <v>-0.14878471884792405</v>
      </c>
      <c r="H12" s="10">
        <f t="shared" si="3"/>
        <v>12438036</v>
      </c>
      <c r="I12" s="10">
        <f t="shared" si="4"/>
        <v>14612092</v>
      </c>
      <c r="J12" s="8">
        <f t="shared" si="5"/>
        <v>-2174056</v>
      </c>
      <c r="K12" s="6">
        <v>44197</v>
      </c>
      <c r="L12" s="6">
        <v>44561</v>
      </c>
      <c r="M12" s="6">
        <v>44197</v>
      </c>
      <c r="N12" s="6">
        <v>44561</v>
      </c>
      <c r="P12" s="6"/>
      <c r="Q12" s="6"/>
      <c r="R12" s="6"/>
      <c r="S12" s="6"/>
    </row>
    <row r="13" spans="1:19" x14ac:dyDescent="0.25">
      <c r="A13" s="7">
        <v>2022</v>
      </c>
      <c r="B13" t="s">
        <v>19</v>
      </c>
      <c r="C13" s="8">
        <v>15920647</v>
      </c>
      <c r="D13" s="8">
        <v>13270478</v>
      </c>
      <c r="E13" s="8">
        <f t="shared" si="0"/>
        <v>2650169</v>
      </c>
      <c r="F13" s="9">
        <f t="shared" si="1"/>
        <v>0.1664611369123378</v>
      </c>
      <c r="G13" s="9">
        <f t="shared" si="2"/>
        <v>0.19970411013077299</v>
      </c>
      <c r="H13" s="10">
        <f t="shared" si="3"/>
        <v>15920647</v>
      </c>
      <c r="I13" s="10">
        <f t="shared" si="4"/>
        <v>13270478</v>
      </c>
      <c r="J13" s="8">
        <f t="shared" si="5"/>
        <v>2650169</v>
      </c>
      <c r="K13" s="6">
        <v>44562</v>
      </c>
      <c r="L13" s="6">
        <v>44926</v>
      </c>
      <c r="M13" s="6">
        <v>44562</v>
      </c>
      <c r="N13" s="6">
        <v>44926</v>
      </c>
      <c r="P13" s="6"/>
      <c r="Q13" s="6"/>
      <c r="R13" s="6"/>
      <c r="S13" s="6"/>
    </row>
    <row r="14" spans="1:19" x14ac:dyDescent="0.25">
      <c r="C14" s="8"/>
      <c r="D14" s="8"/>
      <c r="J14" s="8"/>
      <c r="K14" s="6"/>
      <c r="L14" s="6"/>
      <c r="M14" s="6"/>
      <c r="N14" s="6"/>
      <c r="P14" s="6"/>
      <c r="Q14" s="6"/>
      <c r="R14" s="6"/>
      <c r="S14" s="6"/>
    </row>
    <row r="15" spans="1:19" x14ac:dyDescent="0.25">
      <c r="B15" t="s">
        <v>23</v>
      </c>
      <c r="C15" s="8">
        <f>SUM(C9:C13)</f>
        <v>66934764</v>
      </c>
      <c r="D15" s="8">
        <f>SUM(D9:D13)</f>
        <v>66865218</v>
      </c>
      <c r="E15" s="10">
        <f>SUM(E9:E14)</f>
        <v>69546</v>
      </c>
      <c r="F15" s="9">
        <f t="shared" si="1"/>
        <v>1.0390116561851178E-3</v>
      </c>
      <c r="G15" s="9">
        <f t="shared" si="2"/>
        <v>1.0400923242335051E-3</v>
      </c>
      <c r="H15" s="10">
        <f>SUM(H9:H14)</f>
        <v>66934764</v>
      </c>
      <c r="I15" s="10">
        <f>SUM(I9:I14)</f>
        <v>66865218</v>
      </c>
      <c r="J15" s="8">
        <f>SUM(J9:J14)</f>
        <v>69546</v>
      </c>
      <c r="K15" s="6"/>
      <c r="L15" s="6"/>
      <c r="M15" s="6"/>
      <c r="N15" s="6"/>
      <c r="P15" s="6"/>
      <c r="Q15" s="6"/>
      <c r="R15" s="6"/>
      <c r="S15" s="6"/>
    </row>
    <row r="17" spans="1:6" x14ac:dyDescent="0.25">
      <c r="A17" t="s">
        <v>22</v>
      </c>
    </row>
    <row r="18" spans="1:6" x14ac:dyDescent="0.25">
      <c r="A18" t="s">
        <v>20</v>
      </c>
    </row>
    <row r="20" spans="1:6" x14ac:dyDescent="0.25">
      <c r="F20" t="s">
        <v>28</v>
      </c>
    </row>
  </sheetData>
  <mergeCells count="6">
    <mergeCell ref="A6:N6"/>
    <mergeCell ref="M1:N1"/>
    <mergeCell ref="A2:N2"/>
    <mergeCell ref="A3:N3"/>
    <mergeCell ref="A5:N5"/>
    <mergeCell ref="A4:N4"/>
  </mergeCells>
  <phoneticPr fontId="2" type="noConversion"/>
  <pageMargins left="0.7" right="0.7" top="0.75" bottom="0.75" header="0.3" footer="0.3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  Schedule 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Travis Siewert</dc:creator>
  <cp:lastModifiedBy>Steve Thompson</cp:lastModifiedBy>
  <cp:lastPrinted>2023-09-20T16:08:59Z</cp:lastPrinted>
  <dcterms:created xsi:type="dcterms:W3CDTF">2023-03-28T12:50:36Z</dcterms:created>
  <dcterms:modified xsi:type="dcterms:W3CDTF">2023-09-21T15:16:08Z</dcterms:modified>
</cp:coreProperties>
</file>