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1\Kenergy responses by item no\Item 46a-46c accts 913 930 426\"/>
    </mc:Choice>
  </mc:AlternateContent>
  <xr:revisionPtr revIDLastSave="0" documentId="13_ncr:1_{822579C9-77D5-477E-8408-9DC4DF81F2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ad schedule" sheetId="2" r:id="rId1"/>
    <sheet name="analysis all 426 accounts March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6" i="1" l="1"/>
  <c r="H186" i="1"/>
  <c r="I184" i="1"/>
  <c r="H184" i="1"/>
  <c r="C11" i="2" s="1"/>
  <c r="I20" i="1"/>
  <c r="H20" i="1"/>
  <c r="C14" i="2" s="1"/>
  <c r="I18" i="1"/>
  <c r="H18" i="1"/>
  <c r="C13" i="2" s="1"/>
  <c r="I3" i="1"/>
  <c r="H3" i="1"/>
  <c r="C15" i="2" l="1"/>
  <c r="I188" i="1"/>
  <c r="H188" i="1"/>
  <c r="I189" i="1" s="1"/>
</calcChain>
</file>

<file path=xl/sharedStrings.xml><?xml version="1.0" encoding="utf-8"?>
<sst xmlns="http://schemas.openxmlformats.org/spreadsheetml/2006/main" count="739" uniqueCount="115">
  <si>
    <t>Account</t>
  </si>
  <si>
    <t>Date</t>
  </si>
  <si>
    <t>Journal</t>
  </si>
  <si>
    <t>Mod</t>
  </si>
  <si>
    <t>Reference</t>
  </si>
  <si>
    <t>Debit</t>
  </si>
  <si>
    <t>Credit</t>
  </si>
  <si>
    <t>103 - PROFESSIONAL DUES</t>
  </si>
  <si>
    <t>AP</t>
  </si>
  <si>
    <t>9302: ANNUAL DUE - T. SIEWERT</t>
  </si>
  <si>
    <t>0105 - KENTUCKY SOCIETY OF CPA'S</t>
  </si>
  <si>
    <t>136 - ORGANIZATIONAL DUES</t>
  </si>
  <si>
    <t>GL</t>
  </si>
  <si>
    <t>prepaid writeoff other</t>
  </si>
  <si>
    <t>prepaid writeoff</t>
  </si>
  <si>
    <t>141 - FEES &amp; PENALTIES</t>
  </si>
  <si>
    <t>CIVIL PENALTY</t>
  </si>
  <si>
    <t>0340 - KENTUCKY STATE TREASURER</t>
  </si>
  <si>
    <t>525 - CONTRIBUTIONS</t>
  </si>
  <si>
    <t>Company Match</t>
  </si>
  <si>
    <t>1807 - HOSPICE OF WESTERN KENTUCKY</t>
  </si>
  <si>
    <t>7338 - DAVIESS COUNTY SENIOR SERVICES</t>
  </si>
  <si>
    <t>7369 - HANCOCK COUNTY SENIOR CITIZENS</t>
  </si>
  <si>
    <t>7409 - OASIS SPOUSE ABUSE SHELTER</t>
  </si>
  <si>
    <t>7636 - SALVATION ARMY</t>
  </si>
  <si>
    <t>7644 - BRIGHT LIFE FARMS</t>
  </si>
  <si>
    <t>7721 - BOULWARE CENTER MISSION</t>
  </si>
  <si>
    <t>0216 - UNITED WAY</t>
  </si>
  <si>
    <t>0298 - WESTERN KY BOTANICAL GARDEN</t>
  </si>
  <si>
    <t>10011 - HAPPY FEET EQUALS LEARNING FEET, INC.</t>
  </si>
  <si>
    <t>10416 - MOLLY'S MUTTS</t>
  </si>
  <si>
    <t>10442 - KENERGY OPERATION ROUNDUP INC</t>
  </si>
  <si>
    <t>1066 - PUZZLE PIECES, INC.</t>
  </si>
  <si>
    <t>1421 - ST. ANTHONY'S HOSPICE</t>
  </si>
  <si>
    <t>1544 - NEW BEGINNINGS</t>
  </si>
  <si>
    <t>1948 - OPPORTUNITY CENTER OF OWENSBORO INC</t>
  </si>
  <si>
    <t>2315 - HABITAT FOR HUMANITY</t>
  </si>
  <si>
    <t>7262 - AMERICAN RED CROSS</t>
  </si>
  <si>
    <t>7264 - RIVERVIEW SCHOOL</t>
  </si>
  <si>
    <t>7270 - BUILDING STRONGER FAMILIES</t>
  </si>
  <si>
    <t>7305 - CLIFF HAGAN BOYS &amp; GIRLS CLUB</t>
  </si>
  <si>
    <t>7396 - MCLEAN COUNTY SENIOR SERVICES</t>
  </si>
  <si>
    <t>7417 - OHIO COUNTY HOSPICE</t>
  </si>
  <si>
    <t>7422 - OHIO COUNTY EQUESTRIAN, INC.</t>
  </si>
  <si>
    <t>7428 - OHIO COUNTY FOOD PANTRY</t>
  </si>
  <si>
    <t>7439 - WENDELL FOSTER CENTER</t>
  </si>
  <si>
    <t>7449 - UNITED WAY OF HENDERSON COUNTY</t>
  </si>
  <si>
    <t>7451 - CHRISTIAN COMMUNITY OUTREACH</t>
  </si>
  <si>
    <t>7464 - SHELTER FOR WOMEN &amp; CHILDREN</t>
  </si>
  <si>
    <t>7466 - SENIOR COMPANION PROGRAM</t>
  </si>
  <si>
    <t>7468 - VOLUNTEER &amp; INFORMATION CENTER</t>
  </si>
  <si>
    <t>7474 - ST BENEDICT'S HOMELESS SHELTER</t>
  </si>
  <si>
    <t>7498 - BRAIN INJURY ADVENTURE CAMP</t>
  </si>
  <si>
    <t>7509 - MARSHA'S PLACE CRISIS</t>
  </si>
  <si>
    <t>7633 - OHIO COUNTY 4-H COUNCIL</t>
  </si>
  <si>
    <t>MEMORY OF DWAYNE DEAN BRITT</t>
  </si>
  <si>
    <t>9999 - AMERICAN DIABETES ASSOCIATION</t>
  </si>
  <si>
    <t>PROJECT GRADUATION CONTRIBUTION</t>
  </si>
  <si>
    <t>9999 - HCCHS PROJECT GRADUATION</t>
  </si>
  <si>
    <t>KENERGY 2022 ANNUAL CONTRIBUTION</t>
  </si>
  <si>
    <t>EMPLOYER MATCH</t>
  </si>
  <si>
    <t>COMPANY MATCH</t>
  </si>
  <si>
    <t>CONTRIBUTION IN MEMORY OF BOBBY HAYDEN</t>
  </si>
  <si>
    <t>9999 - BELLEVUE BAPTIST CHURCH</t>
  </si>
  <si>
    <t>CONTRIBUTION - OWENSBORO</t>
  </si>
  <si>
    <t>CONTRIBUTION - HENDERSON</t>
  </si>
  <si>
    <t>EMPLOYEE COMM FUND: CRITTENDEN CO QUARTE</t>
  </si>
  <si>
    <t xml:space="preserve">10358 - COURTNEY, JACOB </t>
  </si>
  <si>
    <t>CHRISTMAS JAMBOREE CONTRIBUTION</t>
  </si>
  <si>
    <t>9999 - VOLUNTEER OWENSBORO</t>
  </si>
  <si>
    <t>CONTRIBUTION IN MEMORY OF DEAN STANLEY</t>
  </si>
  <si>
    <t>9109 - OWENSBORO MUSEUM OF FINE ART</t>
  </si>
  <si>
    <t>LEWISPORT CHRISTMAS TOY GIVEAWAY</t>
  </si>
  <si>
    <t>7689 - CITY OF LEWISPORT</t>
  </si>
  <si>
    <t>GEDNERAL FUNDING SPONSOR</t>
  </si>
  <si>
    <t>9999 - OWENSBORO ART GUILD, INC</t>
  </si>
  <si>
    <t>FOP CLOTHE-A-KID COPS &amp; KIDS</t>
  </si>
  <si>
    <t>4 - FRATERNAL ORDER OF POLICE #9</t>
  </si>
  <si>
    <t>CONTRIBUTION</t>
  </si>
  <si>
    <t>Contribution</t>
  </si>
  <si>
    <t>1013 - UNION COUNTY HIGH SCHOOL</t>
  </si>
  <si>
    <t>EMPLOYEE COMMUNITY FUNDING</t>
  </si>
  <si>
    <t>9999 - CANES WEST KENTUCKY 10U</t>
  </si>
  <si>
    <t>9999 - NEWBURGH JUNIOR BASEBALL</t>
  </si>
  <si>
    <t>EMPLOYEE COMMUNITY FUNDING - B. COWAN</t>
  </si>
  <si>
    <t>9999 - CVMA KY 1-6</t>
  </si>
  <si>
    <t>527 - CHAMBER EXPENSE</t>
  </si>
  <si>
    <t>2023 Membership - non-deduct. lobbying</t>
  </si>
  <si>
    <t>0156 - CHAMBER OF COMMERCE</t>
  </si>
  <si>
    <t>Activity</t>
  </si>
  <si>
    <t>Vendor</t>
  </si>
  <si>
    <t>103 - PROFESSIONAL DUES Total</t>
  </si>
  <si>
    <t>136 - ORGANIZATIONAL DUES Total</t>
  </si>
  <si>
    <t>141 - FEES &amp; PENALTIES Total</t>
  </si>
  <si>
    <t>525 - CONTRIBUTIONS Total</t>
  </si>
  <si>
    <t>527 - CHAMBER EXPENSE Total</t>
  </si>
  <si>
    <t>Grand Total</t>
  </si>
  <si>
    <t>Kenergy Corp.</t>
  </si>
  <si>
    <t>Schedule L3</t>
  </si>
  <si>
    <t>Analysis of Account 426</t>
  </si>
  <si>
    <t>Test Period (12-Months Ended February, 28, 2023)</t>
  </si>
  <si>
    <t>Line</t>
  </si>
  <si>
    <t>No.</t>
  </si>
  <si>
    <t>Item</t>
  </si>
  <si>
    <t>Amount</t>
  </si>
  <si>
    <t>Donations</t>
  </si>
  <si>
    <t>Civic Activities</t>
  </si>
  <si>
    <t>Political Activities</t>
  </si>
  <si>
    <t>Other</t>
  </si>
  <si>
    <t>Total Account 426</t>
  </si>
  <si>
    <t>Note: Include detailed workpapers supporting this analysis.  Exepnditures under $500 are to</t>
  </si>
  <si>
    <t xml:space="preserve">          be grouped by the classes shown on this Form.</t>
  </si>
  <si>
    <t>Case No. 2023-00276</t>
  </si>
  <si>
    <t>PSC Information Request No. 1</t>
  </si>
  <si>
    <t>Item 46(c)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</si>
</sst>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/>
    </xf>
    <xf numFmtId="43" fontId="16" fillId="0" borderId="0" xfId="1" applyFont="1" applyAlignment="1">
      <alignment horizontal="center"/>
    </xf>
    <xf numFmtId="44" fontId="0" fillId="0" borderId="0" xfId="2" applyFont="1"/>
    <xf numFmtId="0" fontId="16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16" fillId="0" borderId="0" xfId="2" applyNumberFormat="1" applyFont="1" applyBorder="1" applyAlignment="1">
      <alignment horizontal="center"/>
    </xf>
    <xf numFmtId="44" fontId="16" fillId="0" borderId="10" xfId="2" applyFont="1" applyBorder="1" applyAlignment="1">
      <alignment horizontal="center"/>
    </xf>
    <xf numFmtId="44" fontId="16" fillId="0" borderId="0" xfId="2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2" applyFont="1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0" fillId="0" borderId="10" xfId="1" applyFont="1" applyBorder="1"/>
    <xf numFmtId="165" fontId="0" fillId="0" borderId="0" xfId="1" applyNumberFormat="1" applyFont="1" applyBorder="1"/>
    <xf numFmtId="0" fontId="18" fillId="0" borderId="0" xfId="0" applyFont="1"/>
    <xf numFmtId="164" fontId="0" fillId="0" borderId="0" xfId="2" applyNumberFormat="1" applyFont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>
      <selection activeCell="C25" sqref="C25"/>
    </sheetView>
  </sheetViews>
  <sheetFormatPr defaultRowHeight="15" x14ac:dyDescent="0.25"/>
  <cols>
    <col min="2" max="2" width="16.5703125" bestFit="1" customWidth="1"/>
    <col min="3" max="3" width="28.7109375" customWidth="1"/>
  </cols>
  <sheetData>
    <row r="1" spans="1:6" x14ac:dyDescent="0.25">
      <c r="A1" s="5" t="s">
        <v>97</v>
      </c>
      <c r="C1" s="7" t="s">
        <v>98</v>
      </c>
    </row>
    <row r="2" spans="1:6" x14ac:dyDescent="0.25">
      <c r="A2" s="5" t="s">
        <v>112</v>
      </c>
      <c r="C2" s="5"/>
    </row>
    <row r="3" spans="1:6" x14ac:dyDescent="0.25">
      <c r="A3" s="5" t="s">
        <v>113</v>
      </c>
      <c r="C3" s="5"/>
    </row>
    <row r="4" spans="1:6" x14ac:dyDescent="0.25">
      <c r="A4" s="5" t="s">
        <v>99</v>
      </c>
      <c r="C4" s="5"/>
    </row>
    <row r="5" spans="1:6" x14ac:dyDescent="0.25">
      <c r="A5" s="5" t="s">
        <v>114</v>
      </c>
    </row>
    <row r="6" spans="1:6" x14ac:dyDescent="0.25">
      <c r="A6" s="5" t="s">
        <v>100</v>
      </c>
    </row>
    <row r="7" spans="1:6" x14ac:dyDescent="0.25">
      <c r="D7" s="2"/>
    </row>
    <row r="8" spans="1:6" x14ac:dyDescent="0.25">
      <c r="D8" s="2"/>
    </row>
    <row r="9" spans="1:6" x14ac:dyDescent="0.25">
      <c r="A9" s="8" t="s">
        <v>101</v>
      </c>
      <c r="B9" s="5"/>
      <c r="C9" s="2"/>
      <c r="D9" s="9"/>
    </row>
    <row r="10" spans="1:6" x14ac:dyDescent="0.25">
      <c r="A10" s="8" t="s">
        <v>102</v>
      </c>
      <c r="B10" s="2" t="s">
        <v>103</v>
      </c>
      <c r="C10" s="10" t="s">
        <v>104</v>
      </c>
      <c r="D10" s="11"/>
    </row>
    <row r="11" spans="1:6" x14ac:dyDescent="0.25">
      <c r="A11" s="8">
        <v>1</v>
      </c>
      <c r="B11" s="12" t="s">
        <v>105</v>
      </c>
      <c r="C11" s="13">
        <f>'analysis all 426 accounts March'!H184-'analysis all 426 accounts March'!I184</f>
        <v>49687.500000000015</v>
      </c>
      <c r="D11" s="14"/>
    </row>
    <row r="12" spans="1:6" x14ac:dyDescent="0.25">
      <c r="A12" s="8">
        <v>2</v>
      </c>
      <c r="B12" s="12" t="s">
        <v>106</v>
      </c>
      <c r="C12" s="15"/>
      <c r="D12" s="14"/>
    </row>
    <row r="13" spans="1:6" x14ac:dyDescent="0.25">
      <c r="A13" s="8">
        <v>3</v>
      </c>
      <c r="B13" s="12" t="s">
        <v>107</v>
      </c>
      <c r="C13" s="15">
        <f>'analysis all 426 accounts March'!H18-'analysis all 426 accounts March'!I18+'analysis all 426 accounts March'!H185+'analysis all 426 accounts March'!H3</f>
        <v>7858.67</v>
      </c>
      <c r="D13" s="14"/>
    </row>
    <row r="14" spans="1:6" x14ac:dyDescent="0.25">
      <c r="A14" s="8">
        <v>4</v>
      </c>
      <c r="B14" s="12" t="s">
        <v>108</v>
      </c>
      <c r="C14" s="16">
        <f>'analysis all 426 accounts March'!H20</f>
        <v>5000</v>
      </c>
      <c r="D14" s="14"/>
    </row>
    <row r="15" spans="1:6" x14ac:dyDescent="0.25">
      <c r="A15" s="8">
        <v>5</v>
      </c>
      <c r="B15" s="2" t="s">
        <v>109</v>
      </c>
      <c r="C15" s="6">
        <f>SUM(C11:C14)</f>
        <v>62546.170000000013</v>
      </c>
      <c r="D15" s="6"/>
      <c r="F15" s="6"/>
    </row>
    <row r="16" spans="1:6" x14ac:dyDescent="0.25">
      <c r="B16" s="8"/>
      <c r="D16" s="17"/>
    </row>
    <row r="17" spans="2:4" x14ac:dyDescent="0.25">
      <c r="B17" s="8"/>
      <c r="D17" s="17"/>
    </row>
    <row r="18" spans="2:4" x14ac:dyDescent="0.25">
      <c r="B18" s="2"/>
      <c r="C18" s="18"/>
      <c r="D18" s="17"/>
    </row>
    <row r="19" spans="2:4" x14ac:dyDescent="0.25">
      <c r="B19" s="12" t="s">
        <v>110</v>
      </c>
      <c r="D19" s="19"/>
    </row>
    <row r="20" spans="2:4" x14ac:dyDescent="0.25">
      <c r="B20" s="12" t="s">
        <v>111</v>
      </c>
      <c r="D20" s="15"/>
    </row>
  </sheetData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9"/>
  <sheetViews>
    <sheetView workbookViewId="0">
      <selection activeCell="B195" sqref="B195"/>
    </sheetView>
  </sheetViews>
  <sheetFormatPr defaultRowHeight="15" outlineLevelRow="2" x14ac:dyDescent="0.25"/>
  <cols>
    <col min="1" max="1" width="27.140625" bestFit="1" customWidth="1"/>
    <col min="3" max="3" width="10.7109375" bestFit="1" customWidth="1"/>
    <col min="6" max="6" width="43.42578125" bestFit="1" customWidth="1"/>
    <col min="7" max="7" width="43.42578125" customWidth="1"/>
    <col min="8" max="9" width="11.5703125" bestFit="1" customWidth="1"/>
    <col min="10" max="10" width="37.5703125" bestFit="1" customWidth="1"/>
  </cols>
  <sheetData>
    <row r="1" spans="1:9" x14ac:dyDescent="0.25">
      <c r="A1" s="2" t="s">
        <v>89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90</v>
      </c>
      <c r="H1" s="3" t="s">
        <v>5</v>
      </c>
      <c r="I1" s="3" t="s">
        <v>6</v>
      </c>
    </row>
    <row r="2" spans="1:9" outlineLevel="2" x14ac:dyDescent="0.25">
      <c r="A2" t="s">
        <v>7</v>
      </c>
      <c r="B2">
        <v>426.4</v>
      </c>
      <c r="C2" s="1">
        <v>44747</v>
      </c>
      <c r="D2">
        <v>1427380</v>
      </c>
      <c r="E2" t="s">
        <v>8</v>
      </c>
      <c r="F2" t="s">
        <v>9</v>
      </c>
      <c r="G2" t="s">
        <v>10</v>
      </c>
      <c r="H2" s="4">
        <v>17.5</v>
      </c>
      <c r="I2" s="4"/>
    </row>
    <row r="3" spans="1:9" outlineLevel="1" x14ac:dyDescent="0.25">
      <c r="A3" s="5" t="s">
        <v>91</v>
      </c>
      <c r="C3" s="1"/>
      <c r="H3" s="4">
        <f>SUBTOTAL(9,H2:H2)</f>
        <v>17.5</v>
      </c>
      <c r="I3" s="4">
        <f>SUBTOTAL(9,I2:I2)</f>
        <v>0</v>
      </c>
    </row>
    <row r="4" spans="1:9" outlineLevel="2" x14ac:dyDescent="0.25">
      <c r="A4" t="s">
        <v>11</v>
      </c>
      <c r="B4">
        <v>426.4</v>
      </c>
      <c r="C4" s="1">
        <v>44651</v>
      </c>
      <c r="D4">
        <v>1420913</v>
      </c>
      <c r="E4" t="s">
        <v>12</v>
      </c>
      <c r="F4" t="s">
        <v>13</v>
      </c>
      <c r="H4" s="4">
        <v>646.88</v>
      </c>
      <c r="I4" s="4"/>
    </row>
    <row r="5" spans="1:9" outlineLevel="2" x14ac:dyDescent="0.25">
      <c r="A5" t="s">
        <v>11</v>
      </c>
      <c r="B5">
        <v>426.4</v>
      </c>
      <c r="C5" s="1">
        <v>44681</v>
      </c>
      <c r="D5">
        <v>1422557</v>
      </c>
      <c r="E5" t="s">
        <v>12</v>
      </c>
      <c r="F5" t="s">
        <v>13</v>
      </c>
      <c r="H5" s="4">
        <v>646.88</v>
      </c>
      <c r="I5" s="4"/>
    </row>
    <row r="6" spans="1:9" outlineLevel="2" x14ac:dyDescent="0.25">
      <c r="A6" t="s">
        <v>11</v>
      </c>
      <c r="B6">
        <v>426.4</v>
      </c>
      <c r="C6" s="1">
        <v>44712</v>
      </c>
      <c r="D6">
        <v>1424522</v>
      </c>
      <c r="E6" t="s">
        <v>12</v>
      </c>
      <c r="F6" t="s">
        <v>13</v>
      </c>
      <c r="H6" s="4">
        <v>646.88</v>
      </c>
      <c r="I6" s="4"/>
    </row>
    <row r="7" spans="1:9" outlineLevel="2" x14ac:dyDescent="0.25">
      <c r="A7" t="s">
        <v>11</v>
      </c>
      <c r="B7">
        <v>426.4</v>
      </c>
      <c r="C7" s="1">
        <v>44742</v>
      </c>
      <c r="D7">
        <v>1426537</v>
      </c>
      <c r="E7" t="s">
        <v>12</v>
      </c>
      <c r="F7" t="s">
        <v>13</v>
      </c>
      <c r="H7" s="4">
        <v>646.88</v>
      </c>
      <c r="I7" s="4"/>
    </row>
    <row r="8" spans="1:9" outlineLevel="2" x14ac:dyDescent="0.25">
      <c r="A8" t="s">
        <v>11</v>
      </c>
      <c r="B8">
        <v>426.4</v>
      </c>
      <c r="C8" s="1">
        <v>44773</v>
      </c>
      <c r="D8">
        <v>1428100</v>
      </c>
      <c r="E8" t="s">
        <v>12</v>
      </c>
      <c r="F8" t="s">
        <v>13</v>
      </c>
      <c r="H8" s="4">
        <v>646.88</v>
      </c>
      <c r="I8" s="4"/>
    </row>
    <row r="9" spans="1:9" outlineLevel="2" x14ac:dyDescent="0.25">
      <c r="A9" t="s">
        <v>11</v>
      </c>
      <c r="B9">
        <v>426.4</v>
      </c>
      <c r="C9" s="1">
        <v>44804</v>
      </c>
      <c r="D9">
        <v>1430156</v>
      </c>
      <c r="E9" t="s">
        <v>12</v>
      </c>
      <c r="F9" t="s">
        <v>13</v>
      </c>
      <c r="H9" s="4">
        <v>646.88</v>
      </c>
      <c r="I9" s="4"/>
    </row>
    <row r="10" spans="1:9" outlineLevel="2" x14ac:dyDescent="0.25">
      <c r="A10" t="s">
        <v>11</v>
      </c>
      <c r="B10">
        <v>426.4</v>
      </c>
      <c r="C10" s="1">
        <v>44834</v>
      </c>
      <c r="D10">
        <v>1432071</v>
      </c>
      <c r="E10" t="s">
        <v>12</v>
      </c>
      <c r="F10" t="s">
        <v>13</v>
      </c>
      <c r="H10" s="4">
        <v>646.88</v>
      </c>
      <c r="I10" s="4"/>
    </row>
    <row r="11" spans="1:9" outlineLevel="2" x14ac:dyDescent="0.25">
      <c r="A11" t="s">
        <v>11</v>
      </c>
      <c r="B11">
        <v>426.4</v>
      </c>
      <c r="C11" s="1">
        <v>44865</v>
      </c>
      <c r="D11">
        <v>1434108</v>
      </c>
      <c r="E11" t="s">
        <v>12</v>
      </c>
      <c r="F11" t="s">
        <v>13</v>
      </c>
      <c r="H11" s="4">
        <v>646.88</v>
      </c>
      <c r="I11" s="4"/>
    </row>
    <row r="12" spans="1:9" outlineLevel="2" x14ac:dyDescent="0.25">
      <c r="A12" t="s">
        <v>11</v>
      </c>
      <c r="B12">
        <v>426.4</v>
      </c>
      <c r="C12" s="1">
        <v>44895</v>
      </c>
      <c r="D12">
        <v>1435906</v>
      </c>
      <c r="E12" t="s">
        <v>12</v>
      </c>
      <c r="F12" t="s">
        <v>13</v>
      </c>
      <c r="H12" s="4">
        <v>646.88</v>
      </c>
      <c r="I12" s="4"/>
    </row>
    <row r="13" spans="1:9" outlineLevel="2" x14ac:dyDescent="0.25">
      <c r="A13" t="s">
        <v>11</v>
      </c>
      <c r="B13">
        <v>426.4</v>
      </c>
      <c r="C13" s="1">
        <v>44926</v>
      </c>
      <c r="D13">
        <v>1437549</v>
      </c>
      <c r="E13" t="s">
        <v>12</v>
      </c>
      <c r="F13" t="s">
        <v>13</v>
      </c>
      <c r="H13" s="4">
        <v>646.88</v>
      </c>
      <c r="I13" s="4"/>
    </row>
    <row r="14" spans="1:9" outlineLevel="2" x14ac:dyDescent="0.25">
      <c r="A14" t="s">
        <v>11</v>
      </c>
      <c r="B14">
        <v>426.4</v>
      </c>
      <c r="C14" s="1">
        <v>44957</v>
      </c>
      <c r="D14">
        <v>1439777</v>
      </c>
      <c r="E14" t="s">
        <v>12</v>
      </c>
      <c r="F14" t="s">
        <v>14</v>
      </c>
      <c r="H14" s="4">
        <v>646.91999999999996</v>
      </c>
      <c r="I14" s="4"/>
    </row>
    <row r="15" spans="1:9" outlineLevel="2" x14ac:dyDescent="0.25">
      <c r="A15" t="s">
        <v>11</v>
      </c>
      <c r="B15">
        <v>426.4</v>
      </c>
      <c r="C15" s="1">
        <v>44957</v>
      </c>
      <c r="D15">
        <v>1439778</v>
      </c>
      <c r="E15" t="s">
        <v>12</v>
      </c>
      <c r="F15" t="s">
        <v>13</v>
      </c>
      <c r="H15" s="4">
        <v>646.91999999999996</v>
      </c>
      <c r="I15" s="4"/>
    </row>
    <row r="16" spans="1:9" outlineLevel="2" x14ac:dyDescent="0.25">
      <c r="A16" t="s">
        <v>11</v>
      </c>
      <c r="B16">
        <v>426.4</v>
      </c>
      <c r="C16" s="1">
        <v>44957</v>
      </c>
      <c r="D16">
        <v>1440800</v>
      </c>
      <c r="E16" t="s">
        <v>12</v>
      </c>
      <c r="F16" t="s">
        <v>14</v>
      </c>
      <c r="H16" s="4"/>
      <c r="I16" s="4">
        <v>646.91999999999996</v>
      </c>
    </row>
    <row r="17" spans="1:9" outlineLevel="2" x14ac:dyDescent="0.25">
      <c r="A17" t="s">
        <v>11</v>
      </c>
      <c r="B17">
        <v>426.4</v>
      </c>
      <c r="C17" s="1">
        <v>44985</v>
      </c>
      <c r="D17">
        <v>1441647</v>
      </c>
      <c r="E17" t="s">
        <v>12</v>
      </c>
      <c r="F17" t="s">
        <v>13</v>
      </c>
      <c r="H17" s="4">
        <v>695.05</v>
      </c>
      <c r="I17" s="4"/>
    </row>
    <row r="18" spans="1:9" outlineLevel="1" x14ac:dyDescent="0.25">
      <c r="A18" s="5" t="s">
        <v>92</v>
      </c>
      <c r="C18" s="1"/>
      <c r="H18" s="4">
        <f>SUBTOTAL(9,H4:H17)</f>
        <v>8457.69</v>
      </c>
      <c r="I18" s="4">
        <f>SUBTOTAL(9,I4:I17)</f>
        <v>646.91999999999996</v>
      </c>
    </row>
    <row r="19" spans="1:9" outlineLevel="2" x14ac:dyDescent="0.25">
      <c r="A19" t="s">
        <v>15</v>
      </c>
      <c r="B19">
        <v>426.3</v>
      </c>
      <c r="C19" s="1">
        <v>44972</v>
      </c>
      <c r="D19">
        <v>1440516</v>
      </c>
      <c r="E19" t="s">
        <v>8</v>
      </c>
      <c r="F19" t="s">
        <v>16</v>
      </c>
      <c r="G19" t="s">
        <v>17</v>
      </c>
      <c r="H19" s="4">
        <v>5000</v>
      </c>
      <c r="I19" s="4"/>
    </row>
    <row r="20" spans="1:9" outlineLevel="1" x14ac:dyDescent="0.25">
      <c r="A20" s="5" t="s">
        <v>93</v>
      </c>
      <c r="C20" s="1"/>
      <c r="H20" s="4">
        <f>SUBTOTAL(9,H19:H19)</f>
        <v>5000</v>
      </c>
      <c r="I20" s="4">
        <f>SUBTOTAL(9,I19:I19)</f>
        <v>0</v>
      </c>
    </row>
    <row r="21" spans="1:9" outlineLevel="2" x14ac:dyDescent="0.25">
      <c r="A21" t="s">
        <v>18</v>
      </c>
      <c r="B21">
        <v>426.1</v>
      </c>
      <c r="C21" s="1">
        <v>44629</v>
      </c>
      <c r="D21">
        <v>1419703</v>
      </c>
      <c r="E21" t="s">
        <v>8</v>
      </c>
      <c r="F21" t="s">
        <v>19</v>
      </c>
      <c r="G21" t="s">
        <v>20</v>
      </c>
      <c r="H21" s="4">
        <v>265.02</v>
      </c>
      <c r="I21" s="4"/>
    </row>
    <row r="22" spans="1:9" outlineLevel="2" x14ac:dyDescent="0.25">
      <c r="A22" t="s">
        <v>18</v>
      </c>
      <c r="B22">
        <v>426.1</v>
      </c>
      <c r="C22" s="1">
        <v>44629</v>
      </c>
      <c r="D22">
        <v>1419703</v>
      </c>
      <c r="E22" t="s">
        <v>8</v>
      </c>
      <c r="F22" t="s">
        <v>19</v>
      </c>
      <c r="G22" t="s">
        <v>20</v>
      </c>
      <c r="H22" s="4">
        <v>95.76</v>
      </c>
      <c r="I22" s="4"/>
    </row>
    <row r="23" spans="1:9" outlineLevel="2" x14ac:dyDescent="0.25">
      <c r="A23" t="s">
        <v>18</v>
      </c>
      <c r="B23">
        <v>426.1</v>
      </c>
      <c r="C23" s="1">
        <v>44629</v>
      </c>
      <c r="D23">
        <v>1419703</v>
      </c>
      <c r="E23" t="s">
        <v>8</v>
      </c>
      <c r="F23" t="s">
        <v>19</v>
      </c>
      <c r="G23" t="s">
        <v>21</v>
      </c>
      <c r="H23" s="4">
        <v>35</v>
      </c>
      <c r="I23" s="4"/>
    </row>
    <row r="24" spans="1:9" outlineLevel="2" x14ac:dyDescent="0.25">
      <c r="A24" t="s">
        <v>18</v>
      </c>
      <c r="B24">
        <v>426.1</v>
      </c>
      <c r="C24" s="1">
        <v>44629</v>
      </c>
      <c r="D24">
        <v>1419703</v>
      </c>
      <c r="E24" t="s">
        <v>8</v>
      </c>
      <c r="F24" t="s">
        <v>19</v>
      </c>
      <c r="G24" t="s">
        <v>22</v>
      </c>
      <c r="H24" s="4">
        <v>138.53</v>
      </c>
      <c r="I24" s="4"/>
    </row>
    <row r="25" spans="1:9" outlineLevel="2" x14ac:dyDescent="0.25">
      <c r="A25" t="s">
        <v>18</v>
      </c>
      <c r="B25">
        <v>426.1</v>
      </c>
      <c r="C25" s="1">
        <v>44629</v>
      </c>
      <c r="D25">
        <v>1419703</v>
      </c>
      <c r="E25" t="s">
        <v>8</v>
      </c>
      <c r="F25" t="s">
        <v>19</v>
      </c>
      <c r="G25" t="s">
        <v>23</v>
      </c>
      <c r="H25" s="4">
        <v>70</v>
      </c>
      <c r="I25" s="4"/>
    </row>
    <row r="26" spans="1:9" outlineLevel="2" x14ac:dyDescent="0.25">
      <c r="A26" t="s">
        <v>18</v>
      </c>
      <c r="B26">
        <v>426.1</v>
      </c>
      <c r="C26" s="1">
        <v>44629</v>
      </c>
      <c r="D26">
        <v>1419703</v>
      </c>
      <c r="E26" t="s">
        <v>8</v>
      </c>
      <c r="F26" t="s">
        <v>19</v>
      </c>
      <c r="G26" t="s">
        <v>24</v>
      </c>
      <c r="H26" s="4">
        <v>182.7</v>
      </c>
      <c r="I26" s="4"/>
    </row>
    <row r="27" spans="1:9" outlineLevel="2" x14ac:dyDescent="0.25">
      <c r="A27" t="s">
        <v>18</v>
      </c>
      <c r="B27">
        <v>426.1</v>
      </c>
      <c r="C27" s="1">
        <v>44629</v>
      </c>
      <c r="D27">
        <v>1419703</v>
      </c>
      <c r="E27" t="s">
        <v>8</v>
      </c>
      <c r="F27" t="s">
        <v>19</v>
      </c>
      <c r="G27" t="s">
        <v>25</v>
      </c>
      <c r="H27" s="4">
        <v>276.85000000000002</v>
      </c>
      <c r="I27" s="4"/>
    </row>
    <row r="28" spans="1:9" outlineLevel="2" x14ac:dyDescent="0.25">
      <c r="A28" t="s">
        <v>18</v>
      </c>
      <c r="B28">
        <v>426.1</v>
      </c>
      <c r="C28" s="1">
        <v>44629</v>
      </c>
      <c r="D28">
        <v>1419703</v>
      </c>
      <c r="E28" t="s">
        <v>8</v>
      </c>
      <c r="F28" t="s">
        <v>19</v>
      </c>
      <c r="G28" t="s">
        <v>26</v>
      </c>
      <c r="H28" s="4">
        <v>197.75</v>
      </c>
      <c r="I28" s="4"/>
    </row>
    <row r="29" spans="1:9" outlineLevel="2" x14ac:dyDescent="0.25">
      <c r="A29" t="s">
        <v>18</v>
      </c>
      <c r="B29">
        <v>426.1</v>
      </c>
      <c r="C29" s="1">
        <v>44630</v>
      </c>
      <c r="D29">
        <v>1419703</v>
      </c>
      <c r="E29" t="s">
        <v>8</v>
      </c>
      <c r="F29" t="s">
        <v>19</v>
      </c>
      <c r="G29" t="s">
        <v>27</v>
      </c>
      <c r="H29" s="4">
        <v>122.5</v>
      </c>
      <c r="I29" s="4"/>
    </row>
    <row r="30" spans="1:9" outlineLevel="2" x14ac:dyDescent="0.25">
      <c r="A30" t="s">
        <v>18</v>
      </c>
      <c r="B30">
        <v>426.1</v>
      </c>
      <c r="C30" s="1">
        <v>44630</v>
      </c>
      <c r="D30">
        <v>1419703</v>
      </c>
      <c r="E30" t="s">
        <v>8</v>
      </c>
      <c r="F30" t="s">
        <v>19</v>
      </c>
      <c r="G30" t="s">
        <v>28</v>
      </c>
      <c r="H30" s="4">
        <v>115.01</v>
      </c>
      <c r="I30" s="4"/>
    </row>
    <row r="31" spans="1:9" outlineLevel="2" x14ac:dyDescent="0.25">
      <c r="A31" t="s">
        <v>18</v>
      </c>
      <c r="B31">
        <v>426.1</v>
      </c>
      <c r="C31" s="1">
        <v>44630</v>
      </c>
      <c r="D31">
        <v>1419703</v>
      </c>
      <c r="E31" t="s">
        <v>8</v>
      </c>
      <c r="F31" t="s">
        <v>19</v>
      </c>
      <c r="G31" t="s">
        <v>29</v>
      </c>
      <c r="H31" s="4">
        <v>868.79</v>
      </c>
      <c r="I31" s="4"/>
    </row>
    <row r="32" spans="1:9" outlineLevel="2" x14ac:dyDescent="0.25">
      <c r="A32" t="s">
        <v>18</v>
      </c>
      <c r="B32">
        <v>426.1</v>
      </c>
      <c r="C32" s="1">
        <v>44630</v>
      </c>
      <c r="D32">
        <v>1419703</v>
      </c>
      <c r="E32" t="s">
        <v>8</v>
      </c>
      <c r="F32" t="s">
        <v>19</v>
      </c>
      <c r="G32" t="s">
        <v>30</v>
      </c>
      <c r="H32" s="4">
        <v>7</v>
      </c>
      <c r="I32" s="4"/>
    </row>
    <row r="33" spans="1:9" outlineLevel="2" x14ac:dyDescent="0.25">
      <c r="A33" t="s">
        <v>18</v>
      </c>
      <c r="B33">
        <v>426.1</v>
      </c>
      <c r="C33" s="1">
        <v>44630</v>
      </c>
      <c r="D33">
        <v>1419703</v>
      </c>
      <c r="E33" t="s">
        <v>8</v>
      </c>
      <c r="F33" t="s">
        <v>19</v>
      </c>
      <c r="G33" t="s">
        <v>31</v>
      </c>
      <c r="H33" s="4">
        <v>350</v>
      </c>
      <c r="I33" s="4"/>
    </row>
    <row r="34" spans="1:9" outlineLevel="2" x14ac:dyDescent="0.25">
      <c r="A34" t="s">
        <v>18</v>
      </c>
      <c r="B34">
        <v>426.1</v>
      </c>
      <c r="C34" s="1">
        <v>44630</v>
      </c>
      <c r="D34">
        <v>1419703</v>
      </c>
      <c r="E34" t="s">
        <v>8</v>
      </c>
      <c r="F34" t="s">
        <v>19</v>
      </c>
      <c r="G34" t="s">
        <v>32</v>
      </c>
      <c r="H34" s="4">
        <v>131.66999999999999</v>
      </c>
      <c r="I34" s="4"/>
    </row>
    <row r="35" spans="1:9" outlineLevel="2" x14ac:dyDescent="0.25">
      <c r="A35" t="s">
        <v>18</v>
      </c>
      <c r="B35">
        <v>426.1</v>
      </c>
      <c r="C35" s="1">
        <v>44630</v>
      </c>
      <c r="D35">
        <v>1419703</v>
      </c>
      <c r="E35" t="s">
        <v>8</v>
      </c>
      <c r="F35" t="s">
        <v>19</v>
      </c>
      <c r="G35" t="s">
        <v>33</v>
      </c>
      <c r="H35" s="4">
        <v>325</v>
      </c>
      <c r="I35" s="4"/>
    </row>
    <row r="36" spans="1:9" outlineLevel="2" x14ac:dyDescent="0.25">
      <c r="A36" t="s">
        <v>18</v>
      </c>
      <c r="B36">
        <v>426.1</v>
      </c>
      <c r="C36" s="1">
        <v>44630</v>
      </c>
      <c r="D36">
        <v>1419703</v>
      </c>
      <c r="E36" t="s">
        <v>8</v>
      </c>
      <c r="F36" t="s">
        <v>19</v>
      </c>
      <c r="G36" t="s">
        <v>33</v>
      </c>
      <c r="H36" s="4">
        <v>122.64</v>
      </c>
      <c r="I36" s="4"/>
    </row>
    <row r="37" spans="1:9" outlineLevel="2" x14ac:dyDescent="0.25">
      <c r="A37" t="s">
        <v>18</v>
      </c>
      <c r="B37">
        <v>426.1</v>
      </c>
      <c r="C37" s="1">
        <v>44630</v>
      </c>
      <c r="D37">
        <v>1419703</v>
      </c>
      <c r="E37" t="s">
        <v>8</v>
      </c>
      <c r="F37" t="s">
        <v>19</v>
      </c>
      <c r="G37" t="s">
        <v>34</v>
      </c>
      <c r="H37" s="4">
        <v>136.22</v>
      </c>
      <c r="I37" s="4"/>
    </row>
    <row r="38" spans="1:9" outlineLevel="2" x14ac:dyDescent="0.25">
      <c r="A38" t="s">
        <v>18</v>
      </c>
      <c r="B38">
        <v>426.1</v>
      </c>
      <c r="C38" s="1">
        <v>44630</v>
      </c>
      <c r="D38">
        <v>1419703</v>
      </c>
      <c r="E38" t="s">
        <v>8</v>
      </c>
      <c r="F38" t="s">
        <v>19</v>
      </c>
      <c r="G38" t="s">
        <v>35</v>
      </c>
      <c r="H38" s="4">
        <v>244.02</v>
      </c>
      <c r="I38" s="4"/>
    </row>
    <row r="39" spans="1:9" outlineLevel="2" x14ac:dyDescent="0.25">
      <c r="A39" t="s">
        <v>18</v>
      </c>
      <c r="B39">
        <v>426.1</v>
      </c>
      <c r="C39" s="1">
        <v>44630</v>
      </c>
      <c r="D39">
        <v>1419703</v>
      </c>
      <c r="E39" t="s">
        <v>8</v>
      </c>
      <c r="F39" t="s">
        <v>19</v>
      </c>
      <c r="G39" t="s">
        <v>36</v>
      </c>
      <c r="H39" s="4">
        <v>404.39</v>
      </c>
      <c r="I39" s="4"/>
    </row>
    <row r="40" spans="1:9" outlineLevel="2" x14ac:dyDescent="0.25">
      <c r="A40" t="s">
        <v>18</v>
      </c>
      <c r="B40">
        <v>426.1</v>
      </c>
      <c r="C40" s="1">
        <v>44630</v>
      </c>
      <c r="D40">
        <v>1419703</v>
      </c>
      <c r="E40" t="s">
        <v>8</v>
      </c>
      <c r="F40" t="s">
        <v>19</v>
      </c>
      <c r="G40" t="s">
        <v>37</v>
      </c>
      <c r="H40" s="4">
        <v>14</v>
      </c>
      <c r="I40" s="4"/>
    </row>
    <row r="41" spans="1:9" outlineLevel="2" x14ac:dyDescent="0.25">
      <c r="A41" t="s">
        <v>18</v>
      </c>
      <c r="B41">
        <v>426.1</v>
      </c>
      <c r="C41" s="1">
        <v>44630</v>
      </c>
      <c r="D41">
        <v>1419703</v>
      </c>
      <c r="E41" t="s">
        <v>8</v>
      </c>
      <c r="F41" t="s">
        <v>19</v>
      </c>
      <c r="G41" t="s">
        <v>38</v>
      </c>
      <c r="H41" s="4">
        <v>85</v>
      </c>
      <c r="I41" s="4"/>
    </row>
    <row r="42" spans="1:9" outlineLevel="2" x14ac:dyDescent="0.25">
      <c r="A42" t="s">
        <v>18</v>
      </c>
      <c r="B42">
        <v>426.1</v>
      </c>
      <c r="C42" s="1">
        <v>44630</v>
      </c>
      <c r="D42">
        <v>1419703</v>
      </c>
      <c r="E42" t="s">
        <v>8</v>
      </c>
      <c r="F42" t="s">
        <v>19</v>
      </c>
      <c r="G42" t="s">
        <v>39</v>
      </c>
      <c r="H42" s="4">
        <v>14</v>
      </c>
      <c r="I42" s="4"/>
    </row>
    <row r="43" spans="1:9" outlineLevel="2" x14ac:dyDescent="0.25">
      <c r="A43" t="s">
        <v>18</v>
      </c>
      <c r="B43">
        <v>426.1</v>
      </c>
      <c r="C43" s="1">
        <v>44630</v>
      </c>
      <c r="D43">
        <v>1419703</v>
      </c>
      <c r="E43" t="s">
        <v>8</v>
      </c>
      <c r="F43" t="s">
        <v>19</v>
      </c>
      <c r="G43" t="s">
        <v>39</v>
      </c>
      <c r="H43" s="4">
        <v>70</v>
      </c>
      <c r="I43" s="4"/>
    </row>
    <row r="44" spans="1:9" outlineLevel="2" x14ac:dyDescent="0.25">
      <c r="A44" t="s">
        <v>18</v>
      </c>
      <c r="B44">
        <v>426.1</v>
      </c>
      <c r="C44" s="1">
        <v>44630</v>
      </c>
      <c r="D44">
        <v>1419703</v>
      </c>
      <c r="E44" t="s">
        <v>8</v>
      </c>
      <c r="F44" t="s">
        <v>19</v>
      </c>
      <c r="G44" t="s">
        <v>40</v>
      </c>
      <c r="H44" s="4">
        <v>35</v>
      </c>
      <c r="I44" s="4"/>
    </row>
    <row r="45" spans="1:9" outlineLevel="2" x14ac:dyDescent="0.25">
      <c r="A45" t="s">
        <v>18</v>
      </c>
      <c r="B45">
        <v>426.1</v>
      </c>
      <c r="C45" s="1">
        <v>44630</v>
      </c>
      <c r="D45">
        <v>1419703</v>
      </c>
      <c r="E45" t="s">
        <v>8</v>
      </c>
      <c r="F45" t="s">
        <v>19</v>
      </c>
      <c r="G45" t="s">
        <v>41</v>
      </c>
      <c r="H45" s="4">
        <v>269.77999999999997</v>
      </c>
      <c r="I45" s="4"/>
    </row>
    <row r="46" spans="1:9" outlineLevel="2" x14ac:dyDescent="0.25">
      <c r="A46" t="s">
        <v>18</v>
      </c>
      <c r="B46">
        <v>426.1</v>
      </c>
      <c r="C46" s="1">
        <v>44630</v>
      </c>
      <c r="D46">
        <v>1419703</v>
      </c>
      <c r="E46" t="s">
        <v>8</v>
      </c>
      <c r="F46" t="s">
        <v>19</v>
      </c>
      <c r="G46" t="s">
        <v>42</v>
      </c>
      <c r="H46" s="4">
        <v>20</v>
      </c>
      <c r="I46" s="4"/>
    </row>
    <row r="47" spans="1:9" outlineLevel="2" x14ac:dyDescent="0.25">
      <c r="A47" t="s">
        <v>18</v>
      </c>
      <c r="B47">
        <v>426.1</v>
      </c>
      <c r="C47" s="1">
        <v>44630</v>
      </c>
      <c r="D47">
        <v>1419703</v>
      </c>
      <c r="E47" t="s">
        <v>8</v>
      </c>
      <c r="F47" t="s">
        <v>19</v>
      </c>
      <c r="G47" t="s">
        <v>43</v>
      </c>
      <c r="H47" s="4">
        <v>35</v>
      </c>
      <c r="I47" s="4"/>
    </row>
    <row r="48" spans="1:9" outlineLevel="2" x14ac:dyDescent="0.25">
      <c r="A48" t="s">
        <v>18</v>
      </c>
      <c r="B48">
        <v>426.1</v>
      </c>
      <c r="C48" s="1">
        <v>44630</v>
      </c>
      <c r="D48">
        <v>1419703</v>
      </c>
      <c r="E48" t="s">
        <v>8</v>
      </c>
      <c r="F48" t="s">
        <v>19</v>
      </c>
      <c r="G48" t="s">
        <v>44</v>
      </c>
      <c r="H48" s="4">
        <v>1658.45</v>
      </c>
      <c r="I48" s="4"/>
    </row>
    <row r="49" spans="1:9" outlineLevel="2" x14ac:dyDescent="0.25">
      <c r="A49" t="s">
        <v>18</v>
      </c>
      <c r="B49">
        <v>426.1</v>
      </c>
      <c r="C49" s="1">
        <v>44630</v>
      </c>
      <c r="D49">
        <v>1419703</v>
      </c>
      <c r="E49" t="s">
        <v>8</v>
      </c>
      <c r="F49" t="s">
        <v>19</v>
      </c>
      <c r="G49" t="s">
        <v>45</v>
      </c>
      <c r="H49" s="4">
        <v>535.87</v>
      </c>
      <c r="I49" s="4"/>
    </row>
    <row r="50" spans="1:9" outlineLevel="2" x14ac:dyDescent="0.25">
      <c r="A50" t="s">
        <v>18</v>
      </c>
      <c r="B50">
        <v>426.1</v>
      </c>
      <c r="C50" s="1">
        <v>44630</v>
      </c>
      <c r="D50">
        <v>1419703</v>
      </c>
      <c r="E50" t="s">
        <v>8</v>
      </c>
      <c r="F50" t="s">
        <v>19</v>
      </c>
      <c r="G50" t="s">
        <v>46</v>
      </c>
      <c r="H50" s="4">
        <v>210</v>
      </c>
      <c r="I50" s="4"/>
    </row>
    <row r="51" spans="1:9" outlineLevel="2" x14ac:dyDescent="0.25">
      <c r="A51" t="s">
        <v>18</v>
      </c>
      <c r="B51">
        <v>426.1</v>
      </c>
      <c r="C51" s="1">
        <v>44630</v>
      </c>
      <c r="D51">
        <v>1419703</v>
      </c>
      <c r="E51" t="s">
        <v>8</v>
      </c>
      <c r="F51" t="s">
        <v>19</v>
      </c>
      <c r="G51" t="s">
        <v>47</v>
      </c>
      <c r="H51" s="4">
        <v>170.31</v>
      </c>
      <c r="I51" s="4"/>
    </row>
    <row r="52" spans="1:9" outlineLevel="2" x14ac:dyDescent="0.25">
      <c r="A52" t="s">
        <v>18</v>
      </c>
      <c r="B52">
        <v>426.1</v>
      </c>
      <c r="C52" s="1">
        <v>44630</v>
      </c>
      <c r="D52">
        <v>1419703</v>
      </c>
      <c r="E52" t="s">
        <v>8</v>
      </c>
      <c r="F52" t="s">
        <v>19</v>
      </c>
      <c r="G52" t="s">
        <v>48</v>
      </c>
      <c r="H52" s="4">
        <v>62</v>
      </c>
      <c r="I52" s="4"/>
    </row>
    <row r="53" spans="1:9" outlineLevel="2" x14ac:dyDescent="0.25">
      <c r="A53" t="s">
        <v>18</v>
      </c>
      <c r="B53">
        <v>426.1</v>
      </c>
      <c r="C53" s="1">
        <v>44630</v>
      </c>
      <c r="D53">
        <v>1419703</v>
      </c>
      <c r="E53" t="s">
        <v>8</v>
      </c>
      <c r="F53" t="s">
        <v>19</v>
      </c>
      <c r="G53" t="s">
        <v>49</v>
      </c>
      <c r="H53" s="4">
        <v>7</v>
      </c>
      <c r="I53" s="4"/>
    </row>
    <row r="54" spans="1:9" outlineLevel="2" x14ac:dyDescent="0.25">
      <c r="A54" t="s">
        <v>18</v>
      </c>
      <c r="B54">
        <v>426.1</v>
      </c>
      <c r="C54" s="1">
        <v>44630</v>
      </c>
      <c r="D54">
        <v>1419703</v>
      </c>
      <c r="E54" t="s">
        <v>8</v>
      </c>
      <c r="F54" t="s">
        <v>19</v>
      </c>
      <c r="G54" t="s">
        <v>50</v>
      </c>
      <c r="H54" s="4">
        <v>70</v>
      </c>
      <c r="I54" s="4"/>
    </row>
    <row r="55" spans="1:9" outlineLevel="2" x14ac:dyDescent="0.25">
      <c r="A55" t="s">
        <v>18</v>
      </c>
      <c r="B55">
        <v>426.1</v>
      </c>
      <c r="C55" s="1">
        <v>44630</v>
      </c>
      <c r="D55">
        <v>1419703</v>
      </c>
      <c r="E55" t="s">
        <v>8</v>
      </c>
      <c r="F55" t="s">
        <v>19</v>
      </c>
      <c r="G55" t="s">
        <v>51</v>
      </c>
      <c r="H55" s="4">
        <v>1043.8499999999999</v>
      </c>
      <c r="I55" s="4"/>
    </row>
    <row r="56" spans="1:9" outlineLevel="2" x14ac:dyDescent="0.25">
      <c r="A56" t="s">
        <v>18</v>
      </c>
      <c r="B56">
        <v>426.1</v>
      </c>
      <c r="C56" s="1">
        <v>44630</v>
      </c>
      <c r="D56">
        <v>1419703</v>
      </c>
      <c r="E56" t="s">
        <v>8</v>
      </c>
      <c r="F56" t="s">
        <v>19</v>
      </c>
      <c r="G56" t="s">
        <v>52</v>
      </c>
      <c r="H56" s="4">
        <v>305.69</v>
      </c>
      <c r="I56" s="4"/>
    </row>
    <row r="57" spans="1:9" outlineLevel="2" x14ac:dyDescent="0.25">
      <c r="A57" t="s">
        <v>18</v>
      </c>
      <c r="B57">
        <v>426.1</v>
      </c>
      <c r="C57" s="1">
        <v>44630</v>
      </c>
      <c r="D57">
        <v>1419703</v>
      </c>
      <c r="E57" t="s">
        <v>8</v>
      </c>
      <c r="F57" t="s">
        <v>19</v>
      </c>
      <c r="G57" t="s">
        <v>53</v>
      </c>
      <c r="H57" s="4">
        <v>112</v>
      </c>
      <c r="I57" s="4"/>
    </row>
    <row r="58" spans="1:9" outlineLevel="2" x14ac:dyDescent="0.25">
      <c r="A58" t="s">
        <v>18</v>
      </c>
      <c r="B58">
        <v>426.1</v>
      </c>
      <c r="C58" s="1">
        <v>44630</v>
      </c>
      <c r="D58">
        <v>1419703</v>
      </c>
      <c r="E58" t="s">
        <v>8</v>
      </c>
      <c r="F58" t="s">
        <v>19</v>
      </c>
      <c r="G58" t="s">
        <v>54</v>
      </c>
      <c r="H58" s="4">
        <v>100</v>
      </c>
      <c r="I58" s="4"/>
    </row>
    <row r="59" spans="1:9" outlineLevel="2" x14ac:dyDescent="0.25">
      <c r="A59" t="s">
        <v>18</v>
      </c>
      <c r="B59">
        <v>426.1</v>
      </c>
      <c r="C59" s="1">
        <v>44630</v>
      </c>
      <c r="D59">
        <v>1421141</v>
      </c>
      <c r="E59" t="s">
        <v>8</v>
      </c>
      <c r="F59" t="s">
        <v>55</v>
      </c>
      <c r="G59" t="s">
        <v>56</v>
      </c>
      <c r="H59" s="4">
        <v>107</v>
      </c>
      <c r="I59" s="4"/>
    </row>
    <row r="60" spans="1:9" outlineLevel="2" x14ac:dyDescent="0.25">
      <c r="A60" t="s">
        <v>18</v>
      </c>
      <c r="B60">
        <v>426.1</v>
      </c>
      <c r="C60" s="1">
        <v>44680</v>
      </c>
      <c r="D60">
        <v>1422344</v>
      </c>
      <c r="E60" t="s">
        <v>8</v>
      </c>
      <c r="F60" t="s">
        <v>57</v>
      </c>
      <c r="G60" t="s">
        <v>58</v>
      </c>
      <c r="H60" s="4">
        <v>100</v>
      </c>
      <c r="I60" s="4"/>
    </row>
    <row r="61" spans="1:9" outlineLevel="2" x14ac:dyDescent="0.25">
      <c r="A61" t="s">
        <v>18</v>
      </c>
      <c r="B61">
        <v>426.1</v>
      </c>
      <c r="C61" s="1">
        <v>44713</v>
      </c>
      <c r="D61">
        <v>1424532</v>
      </c>
      <c r="E61" t="s">
        <v>8</v>
      </c>
      <c r="F61" t="s">
        <v>59</v>
      </c>
      <c r="G61" t="s">
        <v>31</v>
      </c>
      <c r="H61" s="4">
        <v>5000</v>
      </c>
      <c r="I61" s="4"/>
    </row>
    <row r="62" spans="1:9" outlineLevel="2" x14ac:dyDescent="0.25">
      <c r="A62" t="s">
        <v>18</v>
      </c>
      <c r="B62">
        <v>426.1</v>
      </c>
      <c r="C62" s="1">
        <v>44742</v>
      </c>
      <c r="D62">
        <v>1425391</v>
      </c>
      <c r="E62" t="s">
        <v>8</v>
      </c>
      <c r="F62" t="s">
        <v>60</v>
      </c>
      <c r="G62" t="s">
        <v>27</v>
      </c>
      <c r="H62" s="4">
        <v>105</v>
      </c>
      <c r="I62" s="4"/>
    </row>
    <row r="63" spans="1:9" outlineLevel="2" x14ac:dyDescent="0.25">
      <c r="A63" t="s">
        <v>18</v>
      </c>
      <c r="B63">
        <v>426.1</v>
      </c>
      <c r="C63" s="1">
        <v>44742</v>
      </c>
      <c r="D63">
        <v>1425391</v>
      </c>
      <c r="E63" t="s">
        <v>8</v>
      </c>
      <c r="F63" t="s">
        <v>60</v>
      </c>
      <c r="G63" t="s">
        <v>28</v>
      </c>
      <c r="H63" s="4">
        <v>98.58</v>
      </c>
      <c r="I63" s="4"/>
    </row>
    <row r="64" spans="1:9" outlineLevel="2" x14ac:dyDescent="0.25">
      <c r="A64" t="s">
        <v>18</v>
      </c>
      <c r="B64">
        <v>426.1</v>
      </c>
      <c r="C64" s="1">
        <v>44742</v>
      </c>
      <c r="D64">
        <v>1425391</v>
      </c>
      <c r="E64" t="s">
        <v>8</v>
      </c>
      <c r="F64" t="s">
        <v>60</v>
      </c>
      <c r="G64" t="s">
        <v>29</v>
      </c>
      <c r="H64" s="4">
        <v>671.82</v>
      </c>
      <c r="I64" s="4"/>
    </row>
    <row r="65" spans="1:9" outlineLevel="2" x14ac:dyDescent="0.25">
      <c r="A65" t="s">
        <v>18</v>
      </c>
      <c r="B65">
        <v>426.1</v>
      </c>
      <c r="C65" s="1">
        <v>44742</v>
      </c>
      <c r="D65">
        <v>1425391</v>
      </c>
      <c r="E65" t="s">
        <v>8</v>
      </c>
      <c r="F65" t="s">
        <v>60</v>
      </c>
      <c r="G65" t="s">
        <v>30</v>
      </c>
      <c r="H65" s="4">
        <v>6</v>
      </c>
      <c r="I65" s="4"/>
    </row>
    <row r="66" spans="1:9" outlineLevel="2" x14ac:dyDescent="0.25">
      <c r="A66" t="s">
        <v>18</v>
      </c>
      <c r="B66">
        <v>426.1</v>
      </c>
      <c r="C66" s="1">
        <v>44742</v>
      </c>
      <c r="D66">
        <v>1425391</v>
      </c>
      <c r="E66" t="s">
        <v>8</v>
      </c>
      <c r="F66" t="s">
        <v>60</v>
      </c>
      <c r="G66" t="s">
        <v>31</v>
      </c>
      <c r="H66" s="4">
        <v>300</v>
      </c>
      <c r="I66" s="4"/>
    </row>
    <row r="67" spans="1:9" outlineLevel="2" x14ac:dyDescent="0.25">
      <c r="A67" t="s">
        <v>18</v>
      </c>
      <c r="B67">
        <v>426.1</v>
      </c>
      <c r="C67" s="1">
        <v>44742</v>
      </c>
      <c r="D67">
        <v>1425391</v>
      </c>
      <c r="E67" t="s">
        <v>8</v>
      </c>
      <c r="F67" t="s">
        <v>60</v>
      </c>
      <c r="G67" t="s">
        <v>32</v>
      </c>
      <c r="H67" s="4">
        <v>112.86</v>
      </c>
      <c r="I67" s="4"/>
    </row>
    <row r="68" spans="1:9" outlineLevel="2" x14ac:dyDescent="0.25">
      <c r="A68" t="s">
        <v>18</v>
      </c>
      <c r="B68">
        <v>426.1</v>
      </c>
      <c r="C68" s="1">
        <v>44742</v>
      </c>
      <c r="D68">
        <v>1425391</v>
      </c>
      <c r="E68" t="s">
        <v>8</v>
      </c>
      <c r="F68" t="s">
        <v>60</v>
      </c>
      <c r="G68" t="s">
        <v>33</v>
      </c>
      <c r="H68" s="4">
        <v>270</v>
      </c>
      <c r="I68" s="4"/>
    </row>
    <row r="69" spans="1:9" outlineLevel="2" x14ac:dyDescent="0.25">
      <c r="A69" t="s">
        <v>18</v>
      </c>
      <c r="B69">
        <v>426.1</v>
      </c>
      <c r="C69" s="1">
        <v>44742</v>
      </c>
      <c r="D69">
        <v>1425391</v>
      </c>
      <c r="E69" t="s">
        <v>8</v>
      </c>
      <c r="F69" t="s">
        <v>60</v>
      </c>
      <c r="G69" t="s">
        <v>33</v>
      </c>
      <c r="H69" s="4">
        <v>105.12</v>
      </c>
      <c r="I69" s="4"/>
    </row>
    <row r="70" spans="1:9" outlineLevel="2" x14ac:dyDescent="0.25">
      <c r="A70" t="s">
        <v>18</v>
      </c>
      <c r="B70">
        <v>426.1</v>
      </c>
      <c r="C70" s="1">
        <v>44742</v>
      </c>
      <c r="D70">
        <v>1425391</v>
      </c>
      <c r="E70" t="s">
        <v>8</v>
      </c>
      <c r="F70" t="s">
        <v>60</v>
      </c>
      <c r="G70" t="s">
        <v>34</v>
      </c>
      <c r="H70" s="4">
        <v>116.76</v>
      </c>
      <c r="I70" s="4"/>
    </row>
    <row r="71" spans="1:9" outlineLevel="2" x14ac:dyDescent="0.25">
      <c r="A71" t="s">
        <v>18</v>
      </c>
      <c r="B71">
        <v>426.1</v>
      </c>
      <c r="C71" s="1">
        <v>44742</v>
      </c>
      <c r="D71">
        <v>1425391</v>
      </c>
      <c r="E71" t="s">
        <v>8</v>
      </c>
      <c r="F71" t="s">
        <v>60</v>
      </c>
      <c r="G71" t="s">
        <v>20</v>
      </c>
      <c r="H71" s="4">
        <v>227.16</v>
      </c>
      <c r="I71" s="4"/>
    </row>
    <row r="72" spans="1:9" outlineLevel="2" x14ac:dyDescent="0.25">
      <c r="A72" t="s">
        <v>18</v>
      </c>
      <c r="B72">
        <v>426.1</v>
      </c>
      <c r="C72" s="1">
        <v>44742</v>
      </c>
      <c r="D72">
        <v>1425391</v>
      </c>
      <c r="E72" t="s">
        <v>8</v>
      </c>
      <c r="F72" t="s">
        <v>60</v>
      </c>
      <c r="G72" t="s">
        <v>20</v>
      </c>
      <c r="H72" s="4">
        <v>82.08</v>
      </c>
      <c r="I72" s="4"/>
    </row>
    <row r="73" spans="1:9" outlineLevel="2" x14ac:dyDescent="0.25">
      <c r="A73" t="s">
        <v>18</v>
      </c>
      <c r="B73">
        <v>426.1</v>
      </c>
      <c r="C73" s="1">
        <v>44742</v>
      </c>
      <c r="D73">
        <v>1425391</v>
      </c>
      <c r="E73" t="s">
        <v>8</v>
      </c>
      <c r="F73" t="s">
        <v>60</v>
      </c>
      <c r="G73" t="s">
        <v>35</v>
      </c>
      <c r="H73" s="4">
        <v>209.16</v>
      </c>
      <c r="I73" s="4"/>
    </row>
    <row r="74" spans="1:9" outlineLevel="2" x14ac:dyDescent="0.25">
      <c r="A74" t="s">
        <v>18</v>
      </c>
      <c r="B74">
        <v>426.1</v>
      </c>
      <c r="C74" s="1">
        <v>44742</v>
      </c>
      <c r="D74">
        <v>1425391</v>
      </c>
      <c r="E74" t="s">
        <v>8</v>
      </c>
      <c r="F74" t="s">
        <v>60</v>
      </c>
      <c r="G74" t="s">
        <v>36</v>
      </c>
      <c r="H74" s="4">
        <v>346.62</v>
      </c>
      <c r="I74" s="4"/>
    </row>
    <row r="75" spans="1:9" outlineLevel="2" x14ac:dyDescent="0.25">
      <c r="A75" t="s">
        <v>18</v>
      </c>
      <c r="B75">
        <v>426.1</v>
      </c>
      <c r="C75" s="1">
        <v>44742</v>
      </c>
      <c r="D75">
        <v>1425391</v>
      </c>
      <c r="E75" t="s">
        <v>8</v>
      </c>
      <c r="F75" t="s">
        <v>60</v>
      </c>
      <c r="G75" t="s">
        <v>37</v>
      </c>
      <c r="H75" s="4">
        <v>12</v>
      </c>
      <c r="I75" s="4"/>
    </row>
    <row r="76" spans="1:9" outlineLevel="2" x14ac:dyDescent="0.25">
      <c r="A76" t="s">
        <v>18</v>
      </c>
      <c r="B76">
        <v>426.1</v>
      </c>
      <c r="C76" s="1">
        <v>44742</v>
      </c>
      <c r="D76">
        <v>1425391</v>
      </c>
      <c r="E76" t="s">
        <v>8</v>
      </c>
      <c r="F76" t="s">
        <v>60</v>
      </c>
      <c r="G76" t="s">
        <v>38</v>
      </c>
      <c r="H76" s="4">
        <v>30</v>
      </c>
      <c r="I76" s="4"/>
    </row>
    <row r="77" spans="1:9" outlineLevel="2" x14ac:dyDescent="0.25">
      <c r="A77" t="s">
        <v>18</v>
      </c>
      <c r="B77">
        <v>426.1</v>
      </c>
      <c r="C77" s="1">
        <v>44742</v>
      </c>
      <c r="D77">
        <v>1425391</v>
      </c>
      <c r="E77" t="s">
        <v>8</v>
      </c>
      <c r="F77" t="s">
        <v>60</v>
      </c>
      <c r="G77" t="s">
        <v>39</v>
      </c>
      <c r="H77" s="4">
        <v>12</v>
      </c>
      <c r="I77" s="4"/>
    </row>
    <row r="78" spans="1:9" outlineLevel="2" x14ac:dyDescent="0.25">
      <c r="A78" t="s">
        <v>18</v>
      </c>
      <c r="B78">
        <v>426.1</v>
      </c>
      <c r="C78" s="1">
        <v>44742</v>
      </c>
      <c r="D78">
        <v>1425391</v>
      </c>
      <c r="E78" t="s">
        <v>8</v>
      </c>
      <c r="F78" t="s">
        <v>60</v>
      </c>
      <c r="G78" t="s">
        <v>39</v>
      </c>
      <c r="H78" s="4">
        <v>60</v>
      </c>
      <c r="I78" s="4"/>
    </row>
    <row r="79" spans="1:9" outlineLevel="2" x14ac:dyDescent="0.25">
      <c r="A79" t="s">
        <v>18</v>
      </c>
      <c r="B79">
        <v>426.1</v>
      </c>
      <c r="C79" s="1">
        <v>44742</v>
      </c>
      <c r="D79">
        <v>1425391</v>
      </c>
      <c r="E79" t="s">
        <v>8</v>
      </c>
      <c r="F79" t="s">
        <v>60</v>
      </c>
      <c r="G79" t="s">
        <v>40</v>
      </c>
      <c r="H79" s="4">
        <v>30</v>
      </c>
      <c r="I79" s="4"/>
    </row>
    <row r="80" spans="1:9" outlineLevel="2" x14ac:dyDescent="0.25">
      <c r="A80" t="s">
        <v>18</v>
      </c>
      <c r="B80">
        <v>426.1</v>
      </c>
      <c r="C80" s="1">
        <v>44742</v>
      </c>
      <c r="D80">
        <v>1425391</v>
      </c>
      <c r="E80" t="s">
        <v>8</v>
      </c>
      <c r="F80" t="s">
        <v>61</v>
      </c>
      <c r="G80" t="s">
        <v>21</v>
      </c>
      <c r="H80" s="4">
        <v>30</v>
      </c>
      <c r="I80" s="4"/>
    </row>
    <row r="81" spans="1:9" outlineLevel="2" x14ac:dyDescent="0.25">
      <c r="A81" t="s">
        <v>18</v>
      </c>
      <c r="B81">
        <v>426.1</v>
      </c>
      <c r="C81" s="1">
        <v>44742</v>
      </c>
      <c r="D81">
        <v>1425391</v>
      </c>
      <c r="E81" t="s">
        <v>8</v>
      </c>
      <c r="F81" t="s">
        <v>61</v>
      </c>
      <c r="G81" t="s">
        <v>22</v>
      </c>
      <c r="H81" s="4">
        <v>118.74</v>
      </c>
      <c r="I81" s="4"/>
    </row>
    <row r="82" spans="1:9" outlineLevel="2" x14ac:dyDescent="0.25">
      <c r="A82" t="s">
        <v>18</v>
      </c>
      <c r="B82">
        <v>426.1</v>
      </c>
      <c r="C82" s="1">
        <v>44742</v>
      </c>
      <c r="D82">
        <v>1425391</v>
      </c>
      <c r="E82" t="s">
        <v>8</v>
      </c>
      <c r="F82" t="s">
        <v>60</v>
      </c>
      <c r="G82" t="s">
        <v>41</v>
      </c>
      <c r="H82" s="4">
        <v>231.24</v>
      </c>
      <c r="I82" s="4"/>
    </row>
    <row r="83" spans="1:9" outlineLevel="2" x14ac:dyDescent="0.25">
      <c r="A83" t="s">
        <v>18</v>
      </c>
      <c r="B83">
        <v>426.1</v>
      </c>
      <c r="C83" s="1">
        <v>44742</v>
      </c>
      <c r="D83">
        <v>1425391</v>
      </c>
      <c r="E83" t="s">
        <v>8</v>
      </c>
      <c r="F83" t="s">
        <v>60</v>
      </c>
      <c r="G83" t="s">
        <v>23</v>
      </c>
      <c r="H83" s="4">
        <v>60</v>
      </c>
      <c r="I83" s="4"/>
    </row>
    <row r="84" spans="1:9" outlineLevel="2" x14ac:dyDescent="0.25">
      <c r="A84" t="s">
        <v>18</v>
      </c>
      <c r="B84">
        <v>426.1</v>
      </c>
      <c r="C84" s="1">
        <v>44742</v>
      </c>
      <c r="D84">
        <v>1425391</v>
      </c>
      <c r="E84" t="s">
        <v>8</v>
      </c>
      <c r="F84" t="s">
        <v>60</v>
      </c>
      <c r="G84" t="s">
        <v>43</v>
      </c>
      <c r="H84" s="4">
        <v>30</v>
      </c>
      <c r="I84" s="4"/>
    </row>
    <row r="85" spans="1:9" outlineLevel="2" x14ac:dyDescent="0.25">
      <c r="A85" t="s">
        <v>18</v>
      </c>
      <c r="B85">
        <v>426.1</v>
      </c>
      <c r="C85" s="1">
        <v>44742</v>
      </c>
      <c r="D85">
        <v>1425391</v>
      </c>
      <c r="E85" t="s">
        <v>8</v>
      </c>
      <c r="F85" t="s">
        <v>60</v>
      </c>
      <c r="G85" t="s">
        <v>44</v>
      </c>
      <c r="H85" s="4">
        <v>1250.0999999999999</v>
      </c>
      <c r="I85" s="4"/>
    </row>
    <row r="86" spans="1:9" outlineLevel="2" x14ac:dyDescent="0.25">
      <c r="A86" t="s">
        <v>18</v>
      </c>
      <c r="B86">
        <v>426.1</v>
      </c>
      <c r="C86" s="1">
        <v>44742</v>
      </c>
      <c r="D86">
        <v>1425391</v>
      </c>
      <c r="E86" t="s">
        <v>8</v>
      </c>
      <c r="F86" t="s">
        <v>60</v>
      </c>
      <c r="G86" t="s">
        <v>45</v>
      </c>
      <c r="H86" s="4">
        <v>416.46</v>
      </c>
      <c r="I86" s="4"/>
    </row>
    <row r="87" spans="1:9" outlineLevel="2" x14ac:dyDescent="0.25">
      <c r="A87" t="s">
        <v>18</v>
      </c>
      <c r="B87">
        <v>426.1</v>
      </c>
      <c r="C87" s="1">
        <v>44742</v>
      </c>
      <c r="D87">
        <v>1425391</v>
      </c>
      <c r="E87" t="s">
        <v>8</v>
      </c>
      <c r="F87" t="s">
        <v>60</v>
      </c>
      <c r="G87" t="s">
        <v>46</v>
      </c>
      <c r="H87" s="4">
        <v>180</v>
      </c>
      <c r="I87" s="4"/>
    </row>
    <row r="88" spans="1:9" outlineLevel="2" x14ac:dyDescent="0.25">
      <c r="A88" t="s">
        <v>18</v>
      </c>
      <c r="B88">
        <v>426.1</v>
      </c>
      <c r="C88" s="1">
        <v>44742</v>
      </c>
      <c r="D88">
        <v>1425391</v>
      </c>
      <c r="E88" t="s">
        <v>8</v>
      </c>
      <c r="F88" t="s">
        <v>60</v>
      </c>
      <c r="G88" t="s">
        <v>47</v>
      </c>
      <c r="H88" s="4">
        <v>145.97999999999999</v>
      </c>
      <c r="I88" s="4"/>
    </row>
    <row r="89" spans="1:9" outlineLevel="2" x14ac:dyDescent="0.25">
      <c r="A89" t="s">
        <v>18</v>
      </c>
      <c r="B89">
        <v>426.1</v>
      </c>
      <c r="C89" s="1">
        <v>44742</v>
      </c>
      <c r="D89">
        <v>1425391</v>
      </c>
      <c r="E89" t="s">
        <v>8</v>
      </c>
      <c r="F89" t="s">
        <v>60</v>
      </c>
      <c r="G89" t="s">
        <v>48</v>
      </c>
      <c r="H89" s="4">
        <v>36</v>
      </c>
      <c r="I89" s="4"/>
    </row>
    <row r="90" spans="1:9" outlineLevel="2" x14ac:dyDescent="0.25">
      <c r="A90" t="s">
        <v>18</v>
      </c>
      <c r="B90">
        <v>426.1</v>
      </c>
      <c r="C90" s="1">
        <v>44742</v>
      </c>
      <c r="D90">
        <v>1425391</v>
      </c>
      <c r="E90" t="s">
        <v>8</v>
      </c>
      <c r="F90" t="s">
        <v>60</v>
      </c>
      <c r="G90" t="s">
        <v>49</v>
      </c>
      <c r="H90" s="4">
        <v>6</v>
      </c>
      <c r="I90" s="4"/>
    </row>
    <row r="91" spans="1:9" outlineLevel="2" x14ac:dyDescent="0.25">
      <c r="A91" t="s">
        <v>18</v>
      </c>
      <c r="B91">
        <v>426.1</v>
      </c>
      <c r="C91" s="1">
        <v>44742</v>
      </c>
      <c r="D91">
        <v>1425391</v>
      </c>
      <c r="E91" t="s">
        <v>8</v>
      </c>
      <c r="F91" t="s">
        <v>60</v>
      </c>
      <c r="G91" t="s">
        <v>50</v>
      </c>
      <c r="H91" s="4">
        <v>60</v>
      </c>
      <c r="I91" s="4"/>
    </row>
    <row r="92" spans="1:9" outlineLevel="2" x14ac:dyDescent="0.25">
      <c r="A92" t="s">
        <v>18</v>
      </c>
      <c r="B92">
        <v>426.1</v>
      </c>
      <c r="C92" s="1">
        <v>44742</v>
      </c>
      <c r="D92">
        <v>1425391</v>
      </c>
      <c r="E92" t="s">
        <v>8</v>
      </c>
      <c r="F92" t="s">
        <v>60</v>
      </c>
      <c r="G92" t="s">
        <v>51</v>
      </c>
      <c r="H92" s="4">
        <v>873.3</v>
      </c>
      <c r="I92" s="4"/>
    </row>
    <row r="93" spans="1:9" outlineLevel="2" x14ac:dyDescent="0.25">
      <c r="A93" t="s">
        <v>18</v>
      </c>
      <c r="B93">
        <v>426.1</v>
      </c>
      <c r="C93" s="1">
        <v>44742</v>
      </c>
      <c r="D93">
        <v>1425391</v>
      </c>
      <c r="E93" t="s">
        <v>8</v>
      </c>
      <c r="F93" t="s">
        <v>60</v>
      </c>
      <c r="G93" t="s">
        <v>52</v>
      </c>
      <c r="H93" s="4">
        <v>262.02</v>
      </c>
      <c r="I93" s="4"/>
    </row>
    <row r="94" spans="1:9" outlineLevel="2" x14ac:dyDescent="0.25">
      <c r="A94" t="s">
        <v>18</v>
      </c>
      <c r="B94">
        <v>426.1</v>
      </c>
      <c r="C94" s="1">
        <v>44742</v>
      </c>
      <c r="D94">
        <v>1425391</v>
      </c>
      <c r="E94" t="s">
        <v>8</v>
      </c>
      <c r="F94" t="s">
        <v>60</v>
      </c>
      <c r="G94" t="s">
        <v>53</v>
      </c>
      <c r="H94" s="4">
        <v>96</v>
      </c>
      <c r="I94" s="4"/>
    </row>
    <row r="95" spans="1:9" outlineLevel="2" x14ac:dyDescent="0.25">
      <c r="A95" t="s">
        <v>18</v>
      </c>
      <c r="B95">
        <v>426.1</v>
      </c>
      <c r="C95" s="1">
        <v>44742</v>
      </c>
      <c r="D95">
        <v>1425391</v>
      </c>
      <c r="E95" t="s">
        <v>8</v>
      </c>
      <c r="F95" t="s">
        <v>60</v>
      </c>
      <c r="G95" t="s">
        <v>24</v>
      </c>
      <c r="H95" s="4">
        <v>156.6</v>
      </c>
      <c r="I95" s="4"/>
    </row>
    <row r="96" spans="1:9" outlineLevel="2" x14ac:dyDescent="0.25">
      <c r="A96" t="s">
        <v>18</v>
      </c>
      <c r="B96">
        <v>426.1</v>
      </c>
      <c r="C96" s="1">
        <v>44742</v>
      </c>
      <c r="D96">
        <v>1425391</v>
      </c>
      <c r="E96" t="s">
        <v>8</v>
      </c>
      <c r="F96" t="s">
        <v>61</v>
      </c>
      <c r="G96" t="s">
        <v>25</v>
      </c>
      <c r="H96" s="4">
        <v>237.3</v>
      </c>
      <c r="I96" s="4"/>
    </row>
    <row r="97" spans="1:9" outlineLevel="2" x14ac:dyDescent="0.25">
      <c r="A97" t="s">
        <v>18</v>
      </c>
      <c r="B97">
        <v>426.1</v>
      </c>
      <c r="C97" s="1">
        <v>44742</v>
      </c>
      <c r="D97">
        <v>1425391</v>
      </c>
      <c r="E97" t="s">
        <v>8</v>
      </c>
      <c r="F97" t="s">
        <v>61</v>
      </c>
      <c r="G97" t="s">
        <v>26</v>
      </c>
      <c r="H97" s="4">
        <v>169.5</v>
      </c>
      <c r="I97" s="4"/>
    </row>
    <row r="98" spans="1:9" outlineLevel="2" x14ac:dyDescent="0.25">
      <c r="A98" t="s">
        <v>18</v>
      </c>
      <c r="B98">
        <v>426.1</v>
      </c>
      <c r="C98" s="1">
        <v>44767</v>
      </c>
      <c r="D98">
        <v>1427853</v>
      </c>
      <c r="E98" t="s">
        <v>8</v>
      </c>
      <c r="F98" t="s">
        <v>62</v>
      </c>
      <c r="G98" t="s">
        <v>63</v>
      </c>
      <c r="H98" s="4">
        <v>100</v>
      </c>
      <c r="I98" s="4"/>
    </row>
    <row r="99" spans="1:9" outlineLevel="2" x14ac:dyDescent="0.25">
      <c r="A99" t="s">
        <v>18</v>
      </c>
      <c r="B99">
        <v>426.1</v>
      </c>
      <c r="C99" s="1">
        <v>44796</v>
      </c>
      <c r="D99">
        <v>1429671</v>
      </c>
      <c r="E99" t="s">
        <v>8</v>
      </c>
      <c r="F99" t="s">
        <v>64</v>
      </c>
      <c r="G99" t="s">
        <v>24</v>
      </c>
      <c r="H99" s="4">
        <v>500</v>
      </c>
      <c r="I99" s="4"/>
    </row>
    <row r="100" spans="1:9" outlineLevel="2" x14ac:dyDescent="0.25">
      <c r="A100" t="s">
        <v>18</v>
      </c>
      <c r="B100">
        <v>426.1</v>
      </c>
      <c r="C100" s="1">
        <v>44796</v>
      </c>
      <c r="D100">
        <v>1429671</v>
      </c>
      <c r="E100" t="s">
        <v>8</v>
      </c>
      <c r="F100" t="s">
        <v>65</v>
      </c>
      <c r="G100" t="s">
        <v>24</v>
      </c>
      <c r="H100" s="4">
        <v>500</v>
      </c>
      <c r="I100" s="4"/>
    </row>
    <row r="101" spans="1:9" outlineLevel="2" x14ac:dyDescent="0.25">
      <c r="A101" t="s">
        <v>18</v>
      </c>
      <c r="B101">
        <v>426.1</v>
      </c>
      <c r="C101" s="1">
        <v>44820</v>
      </c>
      <c r="D101">
        <v>1431178</v>
      </c>
      <c r="E101" t="s">
        <v>8</v>
      </c>
      <c r="F101" t="s">
        <v>66</v>
      </c>
      <c r="G101" t="s">
        <v>67</v>
      </c>
      <c r="H101" s="4">
        <v>100</v>
      </c>
      <c r="I101" s="4"/>
    </row>
    <row r="102" spans="1:9" outlineLevel="2" x14ac:dyDescent="0.25">
      <c r="A102" t="s">
        <v>18</v>
      </c>
      <c r="B102">
        <v>426.1</v>
      </c>
      <c r="C102" s="1">
        <v>44832</v>
      </c>
      <c r="D102">
        <v>1431835</v>
      </c>
      <c r="E102" t="s">
        <v>8</v>
      </c>
      <c r="F102" t="s">
        <v>68</v>
      </c>
      <c r="G102" t="s">
        <v>69</v>
      </c>
      <c r="H102" s="4">
        <v>500</v>
      </c>
      <c r="I102" s="4"/>
    </row>
    <row r="103" spans="1:9" outlineLevel="2" x14ac:dyDescent="0.25">
      <c r="A103" t="s">
        <v>18</v>
      </c>
      <c r="B103">
        <v>426.1</v>
      </c>
      <c r="C103" s="1">
        <v>44834</v>
      </c>
      <c r="D103">
        <v>1431883</v>
      </c>
      <c r="E103" t="s">
        <v>8</v>
      </c>
      <c r="F103" t="s">
        <v>61</v>
      </c>
      <c r="G103" t="s">
        <v>27</v>
      </c>
      <c r="H103" s="4">
        <v>122.5</v>
      </c>
      <c r="I103" s="4"/>
    </row>
    <row r="104" spans="1:9" outlineLevel="2" x14ac:dyDescent="0.25">
      <c r="A104" t="s">
        <v>18</v>
      </c>
      <c r="B104">
        <v>426.1</v>
      </c>
      <c r="C104" s="1">
        <v>44834</v>
      </c>
      <c r="D104">
        <v>1431883</v>
      </c>
      <c r="E104" t="s">
        <v>8</v>
      </c>
      <c r="F104" t="s">
        <v>61</v>
      </c>
      <c r="G104" t="s">
        <v>28</v>
      </c>
      <c r="H104" s="4">
        <v>115.01</v>
      </c>
      <c r="I104" s="4"/>
    </row>
    <row r="105" spans="1:9" outlineLevel="2" x14ac:dyDescent="0.25">
      <c r="A105" t="s">
        <v>18</v>
      </c>
      <c r="B105">
        <v>426.1</v>
      </c>
      <c r="C105" s="1">
        <v>44834</v>
      </c>
      <c r="D105">
        <v>1431883</v>
      </c>
      <c r="E105" t="s">
        <v>8</v>
      </c>
      <c r="F105" t="s">
        <v>61</v>
      </c>
      <c r="G105" t="s">
        <v>29</v>
      </c>
      <c r="H105" s="4">
        <v>783.79</v>
      </c>
      <c r="I105" s="4"/>
    </row>
    <row r="106" spans="1:9" outlineLevel="2" x14ac:dyDescent="0.25">
      <c r="A106" t="s">
        <v>18</v>
      </c>
      <c r="B106">
        <v>426.1</v>
      </c>
      <c r="C106" s="1">
        <v>44834</v>
      </c>
      <c r="D106">
        <v>1431883</v>
      </c>
      <c r="E106" t="s">
        <v>8</v>
      </c>
      <c r="F106" t="s">
        <v>61</v>
      </c>
      <c r="G106" t="s">
        <v>31</v>
      </c>
      <c r="H106" s="4">
        <v>350</v>
      </c>
      <c r="I106" s="4"/>
    </row>
    <row r="107" spans="1:9" outlineLevel="2" x14ac:dyDescent="0.25">
      <c r="A107" t="s">
        <v>18</v>
      </c>
      <c r="B107">
        <v>426.1</v>
      </c>
      <c r="C107" s="1">
        <v>44834</v>
      </c>
      <c r="D107">
        <v>1431883</v>
      </c>
      <c r="E107" t="s">
        <v>8</v>
      </c>
      <c r="F107" t="s">
        <v>61</v>
      </c>
      <c r="G107" t="s">
        <v>32</v>
      </c>
      <c r="H107" s="4">
        <v>131.66999999999999</v>
      </c>
      <c r="I107" s="4"/>
    </row>
    <row r="108" spans="1:9" outlineLevel="2" x14ac:dyDescent="0.25">
      <c r="A108" t="s">
        <v>18</v>
      </c>
      <c r="B108">
        <v>426.1</v>
      </c>
      <c r="C108" s="1">
        <v>44834</v>
      </c>
      <c r="D108">
        <v>1431883</v>
      </c>
      <c r="E108" t="s">
        <v>8</v>
      </c>
      <c r="F108" t="s">
        <v>61</v>
      </c>
      <c r="G108" t="s">
        <v>33</v>
      </c>
      <c r="H108" s="4">
        <v>315</v>
      </c>
      <c r="I108" s="4"/>
    </row>
    <row r="109" spans="1:9" outlineLevel="2" x14ac:dyDescent="0.25">
      <c r="A109" t="s">
        <v>18</v>
      </c>
      <c r="B109">
        <v>426.1</v>
      </c>
      <c r="C109" s="1">
        <v>44834</v>
      </c>
      <c r="D109">
        <v>1431883</v>
      </c>
      <c r="E109" t="s">
        <v>8</v>
      </c>
      <c r="F109" t="s">
        <v>61</v>
      </c>
      <c r="G109" t="s">
        <v>33</v>
      </c>
      <c r="H109" s="4">
        <v>122.64</v>
      </c>
      <c r="I109" s="4"/>
    </row>
    <row r="110" spans="1:9" outlineLevel="2" x14ac:dyDescent="0.25">
      <c r="A110" t="s">
        <v>18</v>
      </c>
      <c r="B110">
        <v>426.1</v>
      </c>
      <c r="C110" s="1">
        <v>44834</v>
      </c>
      <c r="D110">
        <v>1431883</v>
      </c>
      <c r="E110" t="s">
        <v>8</v>
      </c>
      <c r="F110" t="s">
        <v>61</v>
      </c>
      <c r="G110" t="s">
        <v>34</v>
      </c>
      <c r="H110" s="4">
        <v>136.22</v>
      </c>
      <c r="I110" s="4"/>
    </row>
    <row r="111" spans="1:9" outlineLevel="2" x14ac:dyDescent="0.25">
      <c r="A111" t="s">
        <v>18</v>
      </c>
      <c r="B111">
        <v>426.1</v>
      </c>
      <c r="C111" s="1">
        <v>44834</v>
      </c>
      <c r="D111">
        <v>1431883</v>
      </c>
      <c r="E111" t="s">
        <v>8</v>
      </c>
      <c r="F111" t="s">
        <v>61</v>
      </c>
      <c r="G111" t="s">
        <v>20</v>
      </c>
      <c r="H111" s="4">
        <v>265.02</v>
      </c>
      <c r="I111" s="4"/>
    </row>
    <row r="112" spans="1:9" outlineLevel="2" x14ac:dyDescent="0.25">
      <c r="A112" t="s">
        <v>18</v>
      </c>
      <c r="B112">
        <v>426.1</v>
      </c>
      <c r="C112" s="1">
        <v>44834</v>
      </c>
      <c r="D112">
        <v>1431883</v>
      </c>
      <c r="E112" t="s">
        <v>8</v>
      </c>
      <c r="F112" t="s">
        <v>61</v>
      </c>
      <c r="G112" t="s">
        <v>20</v>
      </c>
      <c r="H112" s="4">
        <v>95.76</v>
      </c>
      <c r="I112" s="4"/>
    </row>
    <row r="113" spans="1:9" outlineLevel="2" x14ac:dyDescent="0.25">
      <c r="A113" t="s">
        <v>18</v>
      </c>
      <c r="B113">
        <v>426.1</v>
      </c>
      <c r="C113" s="1">
        <v>44834</v>
      </c>
      <c r="D113">
        <v>1431883</v>
      </c>
      <c r="E113" t="s">
        <v>8</v>
      </c>
      <c r="F113" t="s">
        <v>61</v>
      </c>
      <c r="G113" t="s">
        <v>35</v>
      </c>
      <c r="H113" s="4">
        <v>244.02</v>
      </c>
      <c r="I113" s="4"/>
    </row>
    <row r="114" spans="1:9" outlineLevel="2" x14ac:dyDescent="0.25">
      <c r="A114" t="s">
        <v>18</v>
      </c>
      <c r="B114">
        <v>426.1</v>
      </c>
      <c r="C114" s="1">
        <v>44834</v>
      </c>
      <c r="D114">
        <v>1431883</v>
      </c>
      <c r="E114" t="s">
        <v>8</v>
      </c>
      <c r="F114" t="s">
        <v>61</v>
      </c>
      <c r="G114" t="s">
        <v>36</v>
      </c>
      <c r="H114" s="4">
        <v>404.39</v>
      </c>
      <c r="I114" s="4"/>
    </row>
    <row r="115" spans="1:9" outlineLevel="2" x14ac:dyDescent="0.25">
      <c r="A115" t="s">
        <v>18</v>
      </c>
      <c r="B115">
        <v>426.1</v>
      </c>
      <c r="C115" s="1">
        <v>44834</v>
      </c>
      <c r="D115">
        <v>1431883</v>
      </c>
      <c r="E115" t="s">
        <v>8</v>
      </c>
      <c r="F115" t="s">
        <v>61</v>
      </c>
      <c r="G115" t="s">
        <v>37</v>
      </c>
      <c r="H115" s="4">
        <v>14</v>
      </c>
      <c r="I115" s="4"/>
    </row>
    <row r="116" spans="1:9" outlineLevel="2" x14ac:dyDescent="0.25">
      <c r="A116" t="s">
        <v>18</v>
      </c>
      <c r="B116">
        <v>426.1</v>
      </c>
      <c r="C116" s="1">
        <v>44834</v>
      </c>
      <c r="D116">
        <v>1431883</v>
      </c>
      <c r="E116" t="s">
        <v>8</v>
      </c>
      <c r="F116" t="s">
        <v>61</v>
      </c>
      <c r="G116" t="s">
        <v>38</v>
      </c>
      <c r="H116" s="4">
        <v>35</v>
      </c>
      <c r="I116" s="4"/>
    </row>
    <row r="117" spans="1:9" outlineLevel="2" x14ac:dyDescent="0.25">
      <c r="A117" t="s">
        <v>18</v>
      </c>
      <c r="B117">
        <v>426.1</v>
      </c>
      <c r="C117" s="1">
        <v>44834</v>
      </c>
      <c r="D117">
        <v>1431883</v>
      </c>
      <c r="E117" t="s">
        <v>8</v>
      </c>
      <c r="F117" t="s">
        <v>61</v>
      </c>
      <c r="G117" t="s">
        <v>39</v>
      </c>
      <c r="H117" s="4">
        <v>14</v>
      </c>
      <c r="I117" s="4"/>
    </row>
    <row r="118" spans="1:9" outlineLevel="2" x14ac:dyDescent="0.25">
      <c r="A118" t="s">
        <v>18</v>
      </c>
      <c r="B118">
        <v>426.1</v>
      </c>
      <c r="C118" s="1">
        <v>44834</v>
      </c>
      <c r="D118">
        <v>1431883</v>
      </c>
      <c r="E118" t="s">
        <v>8</v>
      </c>
      <c r="F118" t="s">
        <v>61</v>
      </c>
      <c r="G118" t="s">
        <v>39</v>
      </c>
      <c r="H118" s="4">
        <v>70</v>
      </c>
      <c r="I118" s="4"/>
    </row>
    <row r="119" spans="1:9" outlineLevel="2" x14ac:dyDescent="0.25">
      <c r="A119" t="s">
        <v>18</v>
      </c>
      <c r="B119">
        <v>426.1</v>
      </c>
      <c r="C119" s="1">
        <v>44834</v>
      </c>
      <c r="D119">
        <v>1431883</v>
      </c>
      <c r="E119" t="s">
        <v>8</v>
      </c>
      <c r="F119" t="s">
        <v>61</v>
      </c>
      <c r="G119" t="s">
        <v>40</v>
      </c>
      <c r="H119" s="4">
        <v>35</v>
      </c>
      <c r="I119" s="4"/>
    </row>
    <row r="120" spans="1:9" outlineLevel="2" x14ac:dyDescent="0.25">
      <c r="A120" t="s">
        <v>18</v>
      </c>
      <c r="B120">
        <v>426.1</v>
      </c>
      <c r="C120" s="1">
        <v>44834</v>
      </c>
      <c r="D120">
        <v>1431883</v>
      </c>
      <c r="E120" t="s">
        <v>8</v>
      </c>
      <c r="F120" t="s">
        <v>61</v>
      </c>
      <c r="G120" t="s">
        <v>21</v>
      </c>
      <c r="H120" s="4">
        <v>35</v>
      </c>
      <c r="I120" s="4"/>
    </row>
    <row r="121" spans="1:9" outlineLevel="2" x14ac:dyDescent="0.25">
      <c r="A121" t="s">
        <v>18</v>
      </c>
      <c r="B121">
        <v>426.1</v>
      </c>
      <c r="C121" s="1">
        <v>44834</v>
      </c>
      <c r="D121">
        <v>1431883</v>
      </c>
      <c r="E121" t="s">
        <v>8</v>
      </c>
      <c r="F121" t="s">
        <v>61</v>
      </c>
      <c r="G121" t="s">
        <v>22</v>
      </c>
      <c r="H121" s="4">
        <v>138.53</v>
      </c>
      <c r="I121" s="4"/>
    </row>
    <row r="122" spans="1:9" outlineLevel="2" x14ac:dyDescent="0.25">
      <c r="A122" t="s">
        <v>18</v>
      </c>
      <c r="B122">
        <v>426.1</v>
      </c>
      <c r="C122" s="1">
        <v>44834</v>
      </c>
      <c r="D122">
        <v>1431883</v>
      </c>
      <c r="E122" t="s">
        <v>8</v>
      </c>
      <c r="F122" t="s">
        <v>61</v>
      </c>
      <c r="G122" t="s">
        <v>22</v>
      </c>
      <c r="H122" s="4">
        <v>269.77999999999997</v>
      </c>
      <c r="I122" s="4"/>
    </row>
    <row r="123" spans="1:9" outlineLevel="2" x14ac:dyDescent="0.25">
      <c r="A123" t="s">
        <v>18</v>
      </c>
      <c r="B123">
        <v>426.1</v>
      </c>
      <c r="C123" s="1">
        <v>44834</v>
      </c>
      <c r="D123">
        <v>1431883</v>
      </c>
      <c r="E123" t="s">
        <v>8</v>
      </c>
      <c r="F123" t="s">
        <v>61</v>
      </c>
      <c r="G123" t="s">
        <v>23</v>
      </c>
      <c r="H123" s="4">
        <v>70</v>
      </c>
      <c r="I123" s="4"/>
    </row>
    <row r="124" spans="1:9" outlineLevel="2" x14ac:dyDescent="0.25">
      <c r="A124" t="s">
        <v>18</v>
      </c>
      <c r="B124">
        <v>426.1</v>
      </c>
      <c r="C124" s="1">
        <v>44834</v>
      </c>
      <c r="D124">
        <v>1431883</v>
      </c>
      <c r="E124" t="s">
        <v>8</v>
      </c>
      <c r="F124" t="s">
        <v>61</v>
      </c>
      <c r="G124" t="s">
        <v>43</v>
      </c>
      <c r="H124" s="4">
        <v>35</v>
      </c>
      <c r="I124" s="4"/>
    </row>
    <row r="125" spans="1:9" outlineLevel="2" x14ac:dyDescent="0.25">
      <c r="A125" t="s">
        <v>18</v>
      </c>
      <c r="B125">
        <v>426.1</v>
      </c>
      <c r="C125" s="1">
        <v>44834</v>
      </c>
      <c r="D125">
        <v>1431883</v>
      </c>
      <c r="E125" t="s">
        <v>8</v>
      </c>
      <c r="F125" t="s">
        <v>61</v>
      </c>
      <c r="G125" t="s">
        <v>44</v>
      </c>
      <c r="H125" s="4">
        <v>1458.45</v>
      </c>
      <c r="I125" s="4"/>
    </row>
    <row r="126" spans="1:9" outlineLevel="2" x14ac:dyDescent="0.25">
      <c r="A126" t="s">
        <v>18</v>
      </c>
      <c r="B126">
        <v>426.1</v>
      </c>
      <c r="C126" s="1">
        <v>44834</v>
      </c>
      <c r="D126">
        <v>1431883</v>
      </c>
      <c r="E126" t="s">
        <v>8</v>
      </c>
      <c r="F126" t="s">
        <v>61</v>
      </c>
      <c r="G126" t="s">
        <v>45</v>
      </c>
      <c r="H126" s="4">
        <v>448.37</v>
      </c>
      <c r="I126" s="4"/>
    </row>
    <row r="127" spans="1:9" outlineLevel="2" x14ac:dyDescent="0.25">
      <c r="A127" t="s">
        <v>18</v>
      </c>
      <c r="B127">
        <v>426.1</v>
      </c>
      <c r="C127" s="1">
        <v>44834</v>
      </c>
      <c r="D127">
        <v>1431883</v>
      </c>
      <c r="E127" t="s">
        <v>8</v>
      </c>
      <c r="F127" t="s">
        <v>61</v>
      </c>
      <c r="G127" t="s">
        <v>46</v>
      </c>
      <c r="H127" s="4">
        <v>210</v>
      </c>
      <c r="I127" s="4"/>
    </row>
    <row r="128" spans="1:9" outlineLevel="2" x14ac:dyDescent="0.25">
      <c r="A128" t="s">
        <v>18</v>
      </c>
      <c r="B128">
        <v>426.1</v>
      </c>
      <c r="C128" s="1">
        <v>44834</v>
      </c>
      <c r="D128">
        <v>1431883</v>
      </c>
      <c r="E128" t="s">
        <v>8</v>
      </c>
      <c r="F128" t="s">
        <v>61</v>
      </c>
      <c r="G128" t="s">
        <v>47</v>
      </c>
      <c r="H128" s="4">
        <v>170.31</v>
      </c>
      <c r="I128" s="4"/>
    </row>
    <row r="129" spans="1:9" outlineLevel="2" x14ac:dyDescent="0.25">
      <c r="A129" t="s">
        <v>18</v>
      </c>
      <c r="B129">
        <v>426.1</v>
      </c>
      <c r="C129" s="1">
        <v>44834</v>
      </c>
      <c r="D129">
        <v>1431883</v>
      </c>
      <c r="E129" t="s">
        <v>8</v>
      </c>
      <c r="F129" t="s">
        <v>61</v>
      </c>
      <c r="G129" t="s">
        <v>48</v>
      </c>
      <c r="H129" s="4">
        <v>42</v>
      </c>
      <c r="I129" s="4"/>
    </row>
    <row r="130" spans="1:9" outlineLevel="2" x14ac:dyDescent="0.25">
      <c r="A130" t="s">
        <v>18</v>
      </c>
      <c r="B130">
        <v>426.1</v>
      </c>
      <c r="C130" s="1">
        <v>44834</v>
      </c>
      <c r="D130">
        <v>1431883</v>
      </c>
      <c r="E130" t="s">
        <v>8</v>
      </c>
      <c r="F130" t="s">
        <v>61</v>
      </c>
      <c r="G130" t="s">
        <v>50</v>
      </c>
      <c r="H130" s="4">
        <v>70</v>
      </c>
      <c r="I130" s="4"/>
    </row>
    <row r="131" spans="1:9" outlineLevel="2" x14ac:dyDescent="0.25">
      <c r="A131" t="s">
        <v>18</v>
      </c>
      <c r="B131">
        <v>426.1</v>
      </c>
      <c r="C131" s="1">
        <v>44834</v>
      </c>
      <c r="D131">
        <v>1431883</v>
      </c>
      <c r="E131" t="s">
        <v>8</v>
      </c>
      <c r="F131" t="s">
        <v>61</v>
      </c>
      <c r="G131" t="s">
        <v>51</v>
      </c>
      <c r="H131" s="4">
        <v>981.35</v>
      </c>
      <c r="I131" s="4"/>
    </row>
    <row r="132" spans="1:9" outlineLevel="2" x14ac:dyDescent="0.25">
      <c r="A132" t="s">
        <v>18</v>
      </c>
      <c r="B132">
        <v>426.1</v>
      </c>
      <c r="C132" s="1">
        <v>44834</v>
      </c>
      <c r="D132">
        <v>1431883</v>
      </c>
      <c r="E132" t="s">
        <v>8</v>
      </c>
      <c r="F132" t="s">
        <v>61</v>
      </c>
      <c r="G132" t="s">
        <v>52</v>
      </c>
      <c r="H132" s="4">
        <v>249.33</v>
      </c>
      <c r="I132" s="4"/>
    </row>
    <row r="133" spans="1:9" outlineLevel="2" x14ac:dyDescent="0.25">
      <c r="A133" t="s">
        <v>18</v>
      </c>
      <c r="B133">
        <v>426.1</v>
      </c>
      <c r="C133" s="1">
        <v>44834</v>
      </c>
      <c r="D133">
        <v>1431883</v>
      </c>
      <c r="E133" t="s">
        <v>8</v>
      </c>
      <c r="F133" t="s">
        <v>61</v>
      </c>
      <c r="G133" t="s">
        <v>53</v>
      </c>
      <c r="H133" s="4">
        <v>112</v>
      </c>
      <c r="I133" s="4"/>
    </row>
    <row r="134" spans="1:9" outlineLevel="2" x14ac:dyDescent="0.25">
      <c r="A134" t="s">
        <v>18</v>
      </c>
      <c r="B134">
        <v>426.1</v>
      </c>
      <c r="C134" s="1">
        <v>44834</v>
      </c>
      <c r="D134">
        <v>1431883</v>
      </c>
      <c r="E134" t="s">
        <v>8</v>
      </c>
      <c r="F134" t="s">
        <v>61</v>
      </c>
      <c r="G134" t="s">
        <v>24</v>
      </c>
      <c r="H134" s="4">
        <v>182.7</v>
      </c>
      <c r="I134" s="4"/>
    </row>
    <row r="135" spans="1:9" outlineLevel="2" x14ac:dyDescent="0.25">
      <c r="A135" t="s">
        <v>18</v>
      </c>
      <c r="B135">
        <v>426.1</v>
      </c>
      <c r="C135" s="1">
        <v>44834</v>
      </c>
      <c r="D135">
        <v>1431883</v>
      </c>
      <c r="E135" t="s">
        <v>8</v>
      </c>
      <c r="F135" t="s">
        <v>61</v>
      </c>
      <c r="G135" t="s">
        <v>25</v>
      </c>
      <c r="H135" s="4">
        <v>276.85000000000002</v>
      </c>
      <c r="I135" s="4"/>
    </row>
    <row r="136" spans="1:9" outlineLevel="2" x14ac:dyDescent="0.25">
      <c r="A136" t="s">
        <v>18</v>
      </c>
      <c r="B136">
        <v>426.1</v>
      </c>
      <c r="C136" s="1">
        <v>44834</v>
      </c>
      <c r="D136">
        <v>1431883</v>
      </c>
      <c r="E136" t="s">
        <v>8</v>
      </c>
      <c r="F136" t="s">
        <v>61</v>
      </c>
      <c r="G136" t="s">
        <v>26</v>
      </c>
      <c r="H136" s="4">
        <v>197.75</v>
      </c>
      <c r="I136" s="4"/>
    </row>
    <row r="137" spans="1:9" outlineLevel="2" x14ac:dyDescent="0.25">
      <c r="A137" t="s">
        <v>18</v>
      </c>
      <c r="B137">
        <v>426.1</v>
      </c>
      <c r="C137" s="1">
        <v>44834</v>
      </c>
      <c r="D137">
        <v>1432034</v>
      </c>
      <c r="E137" t="s">
        <v>8</v>
      </c>
      <c r="F137" t="s">
        <v>61</v>
      </c>
      <c r="G137" t="s">
        <v>22</v>
      </c>
      <c r="H137" s="4"/>
      <c r="I137" s="4">
        <v>269.77999999999997</v>
      </c>
    </row>
    <row r="138" spans="1:9" outlineLevel="2" x14ac:dyDescent="0.25">
      <c r="A138" t="s">
        <v>18</v>
      </c>
      <c r="B138">
        <v>426.1</v>
      </c>
      <c r="C138" s="1">
        <v>44834</v>
      </c>
      <c r="D138">
        <v>1432048</v>
      </c>
      <c r="E138" t="s">
        <v>8</v>
      </c>
      <c r="F138" t="s">
        <v>61</v>
      </c>
      <c r="G138" t="s">
        <v>41</v>
      </c>
      <c r="H138" s="4">
        <v>269.77999999999997</v>
      </c>
      <c r="I138" s="4"/>
    </row>
    <row r="139" spans="1:9" outlineLevel="2" x14ac:dyDescent="0.25">
      <c r="A139" t="s">
        <v>18</v>
      </c>
      <c r="B139">
        <v>426.1</v>
      </c>
      <c r="C139" s="1">
        <v>44854</v>
      </c>
      <c r="D139">
        <v>1433480</v>
      </c>
      <c r="E139" t="s">
        <v>8</v>
      </c>
      <c r="F139" t="s">
        <v>70</v>
      </c>
      <c r="G139" t="s">
        <v>71</v>
      </c>
      <c r="H139" s="4">
        <v>100</v>
      </c>
      <c r="I139" s="4"/>
    </row>
    <row r="140" spans="1:9" outlineLevel="2" x14ac:dyDescent="0.25">
      <c r="A140" t="s">
        <v>18</v>
      </c>
      <c r="B140">
        <v>426.1</v>
      </c>
      <c r="C140" s="1">
        <v>44868</v>
      </c>
      <c r="D140">
        <v>1434203</v>
      </c>
      <c r="E140" t="s">
        <v>8</v>
      </c>
      <c r="F140" t="s">
        <v>72</v>
      </c>
      <c r="G140" t="s">
        <v>73</v>
      </c>
      <c r="H140" s="4">
        <v>200</v>
      </c>
      <c r="I140" s="4"/>
    </row>
    <row r="141" spans="1:9" outlineLevel="2" x14ac:dyDescent="0.25">
      <c r="A141" t="s">
        <v>18</v>
      </c>
      <c r="B141">
        <v>426.1</v>
      </c>
      <c r="C141" s="1">
        <v>44886</v>
      </c>
      <c r="D141">
        <v>1435163</v>
      </c>
      <c r="E141" t="s">
        <v>8</v>
      </c>
      <c r="F141" t="s">
        <v>74</v>
      </c>
      <c r="G141" t="s">
        <v>75</v>
      </c>
      <c r="H141" s="4">
        <v>250</v>
      </c>
      <c r="I141" s="4"/>
    </row>
    <row r="142" spans="1:9" outlineLevel="2" x14ac:dyDescent="0.25">
      <c r="A142" t="s">
        <v>18</v>
      </c>
      <c r="B142">
        <v>426.1</v>
      </c>
      <c r="C142" s="1">
        <v>44895</v>
      </c>
      <c r="D142">
        <v>1435606</v>
      </c>
      <c r="E142" t="s">
        <v>8</v>
      </c>
      <c r="F142" t="s">
        <v>76</v>
      </c>
      <c r="G142" t="s">
        <v>77</v>
      </c>
      <c r="H142" s="4">
        <v>200</v>
      </c>
      <c r="I142" s="4"/>
    </row>
    <row r="143" spans="1:9" outlineLevel="2" x14ac:dyDescent="0.25">
      <c r="A143" t="s">
        <v>18</v>
      </c>
      <c r="B143">
        <v>426.1</v>
      </c>
      <c r="C143" s="1">
        <v>44901</v>
      </c>
      <c r="D143">
        <v>1436005</v>
      </c>
      <c r="E143" t="s">
        <v>8</v>
      </c>
      <c r="F143" t="s">
        <v>78</v>
      </c>
      <c r="G143" t="s">
        <v>37</v>
      </c>
      <c r="H143" s="4">
        <v>200</v>
      </c>
      <c r="I143" s="4"/>
    </row>
    <row r="144" spans="1:9" outlineLevel="2" x14ac:dyDescent="0.25">
      <c r="A144" t="s">
        <v>18</v>
      </c>
      <c r="B144">
        <v>426.1</v>
      </c>
      <c r="C144" s="1">
        <v>44901</v>
      </c>
      <c r="D144">
        <v>1436005</v>
      </c>
      <c r="E144" t="s">
        <v>8</v>
      </c>
      <c r="F144" t="s">
        <v>78</v>
      </c>
      <c r="G144" t="s">
        <v>37</v>
      </c>
      <c r="H144" s="4">
        <v>200</v>
      </c>
      <c r="I144" s="4"/>
    </row>
    <row r="145" spans="1:9" outlineLevel="2" x14ac:dyDescent="0.25">
      <c r="A145" t="s">
        <v>18</v>
      </c>
      <c r="B145">
        <v>426.1</v>
      </c>
      <c r="C145" s="1">
        <v>44909</v>
      </c>
      <c r="D145">
        <v>1436782</v>
      </c>
      <c r="E145" t="s">
        <v>8</v>
      </c>
      <c r="F145" t="s">
        <v>79</v>
      </c>
      <c r="G145" t="s">
        <v>45</v>
      </c>
      <c r="H145" s="4">
        <v>10000</v>
      </c>
      <c r="I145" s="4"/>
    </row>
    <row r="146" spans="1:9" outlineLevel="2" x14ac:dyDescent="0.25">
      <c r="A146" t="s">
        <v>18</v>
      </c>
      <c r="B146">
        <v>426.1</v>
      </c>
      <c r="C146" s="1">
        <v>44925</v>
      </c>
      <c r="D146">
        <v>1437294</v>
      </c>
      <c r="E146" t="s">
        <v>8</v>
      </c>
      <c r="F146" t="s">
        <v>61</v>
      </c>
      <c r="G146" t="s">
        <v>27</v>
      </c>
      <c r="H146" s="4">
        <v>105</v>
      </c>
      <c r="I146" s="4"/>
    </row>
    <row r="147" spans="1:9" outlineLevel="2" x14ac:dyDescent="0.25">
      <c r="A147" t="s">
        <v>18</v>
      </c>
      <c r="B147">
        <v>426.1</v>
      </c>
      <c r="C147" s="1">
        <v>44925</v>
      </c>
      <c r="D147">
        <v>1437294</v>
      </c>
      <c r="E147" t="s">
        <v>8</v>
      </c>
      <c r="F147" t="s">
        <v>61</v>
      </c>
      <c r="G147" t="s">
        <v>28</v>
      </c>
      <c r="H147" s="4">
        <v>98.58</v>
      </c>
      <c r="I147" s="4"/>
    </row>
    <row r="148" spans="1:9" outlineLevel="2" x14ac:dyDescent="0.25">
      <c r="A148" t="s">
        <v>18</v>
      </c>
      <c r="B148">
        <v>426.1</v>
      </c>
      <c r="C148" s="1">
        <v>44925</v>
      </c>
      <c r="D148">
        <v>1437294</v>
      </c>
      <c r="E148" t="s">
        <v>8</v>
      </c>
      <c r="F148" t="s">
        <v>61</v>
      </c>
      <c r="G148" t="s">
        <v>29</v>
      </c>
      <c r="H148" s="4">
        <v>671.82</v>
      </c>
      <c r="I148" s="4"/>
    </row>
    <row r="149" spans="1:9" outlineLevel="2" x14ac:dyDescent="0.25">
      <c r="A149" t="s">
        <v>18</v>
      </c>
      <c r="B149">
        <v>426.1</v>
      </c>
      <c r="C149" s="1">
        <v>44925</v>
      </c>
      <c r="D149">
        <v>1437294</v>
      </c>
      <c r="E149" t="s">
        <v>8</v>
      </c>
      <c r="F149" t="s">
        <v>61</v>
      </c>
      <c r="G149" t="s">
        <v>31</v>
      </c>
      <c r="H149" s="4">
        <v>300</v>
      </c>
      <c r="I149" s="4"/>
    </row>
    <row r="150" spans="1:9" outlineLevel="2" x14ac:dyDescent="0.25">
      <c r="A150" t="s">
        <v>18</v>
      </c>
      <c r="B150">
        <v>426.1</v>
      </c>
      <c r="C150" s="1">
        <v>44925</v>
      </c>
      <c r="D150">
        <v>1437294</v>
      </c>
      <c r="E150" t="s">
        <v>8</v>
      </c>
      <c r="F150" t="s">
        <v>61</v>
      </c>
      <c r="G150" t="s">
        <v>32</v>
      </c>
      <c r="H150" s="4">
        <v>112.86</v>
      </c>
      <c r="I150" s="4"/>
    </row>
    <row r="151" spans="1:9" outlineLevel="2" x14ac:dyDescent="0.25">
      <c r="A151" t="s">
        <v>18</v>
      </c>
      <c r="B151">
        <v>426.1</v>
      </c>
      <c r="C151" s="1">
        <v>44925</v>
      </c>
      <c r="D151">
        <v>1437294</v>
      </c>
      <c r="E151" t="s">
        <v>8</v>
      </c>
      <c r="F151" t="s">
        <v>61</v>
      </c>
      <c r="G151" t="s">
        <v>33</v>
      </c>
      <c r="H151" s="4">
        <v>270</v>
      </c>
      <c r="I151" s="4"/>
    </row>
    <row r="152" spans="1:9" outlineLevel="2" x14ac:dyDescent="0.25">
      <c r="A152" t="s">
        <v>18</v>
      </c>
      <c r="B152">
        <v>426.1</v>
      </c>
      <c r="C152" s="1">
        <v>44925</v>
      </c>
      <c r="D152">
        <v>1437294</v>
      </c>
      <c r="E152" t="s">
        <v>8</v>
      </c>
      <c r="F152" t="s">
        <v>61</v>
      </c>
      <c r="G152" t="s">
        <v>33</v>
      </c>
      <c r="H152" s="4">
        <v>105.12</v>
      </c>
      <c r="I152" s="4"/>
    </row>
    <row r="153" spans="1:9" outlineLevel="2" x14ac:dyDescent="0.25">
      <c r="A153" t="s">
        <v>18</v>
      </c>
      <c r="B153">
        <v>426.1</v>
      </c>
      <c r="C153" s="1">
        <v>44925</v>
      </c>
      <c r="D153">
        <v>1437294</v>
      </c>
      <c r="E153" t="s">
        <v>8</v>
      </c>
      <c r="F153" t="s">
        <v>61</v>
      </c>
      <c r="G153" t="s">
        <v>34</v>
      </c>
      <c r="H153" s="4">
        <v>116.76</v>
      </c>
      <c r="I153" s="4"/>
    </row>
    <row r="154" spans="1:9" outlineLevel="2" x14ac:dyDescent="0.25">
      <c r="A154" t="s">
        <v>18</v>
      </c>
      <c r="B154">
        <v>426.1</v>
      </c>
      <c r="C154" s="1">
        <v>44925</v>
      </c>
      <c r="D154">
        <v>1437294</v>
      </c>
      <c r="E154" t="s">
        <v>8</v>
      </c>
      <c r="F154" t="s">
        <v>61</v>
      </c>
      <c r="G154" t="s">
        <v>20</v>
      </c>
      <c r="H154" s="4">
        <v>227.16</v>
      </c>
      <c r="I154" s="4"/>
    </row>
    <row r="155" spans="1:9" outlineLevel="2" x14ac:dyDescent="0.25">
      <c r="A155" t="s">
        <v>18</v>
      </c>
      <c r="B155">
        <v>426.1</v>
      </c>
      <c r="C155" s="1">
        <v>44925</v>
      </c>
      <c r="D155">
        <v>1437294</v>
      </c>
      <c r="E155" t="s">
        <v>8</v>
      </c>
      <c r="F155" t="s">
        <v>61</v>
      </c>
      <c r="G155" t="s">
        <v>20</v>
      </c>
      <c r="H155" s="4">
        <v>82.08</v>
      </c>
      <c r="I155" s="4"/>
    </row>
    <row r="156" spans="1:9" outlineLevel="2" x14ac:dyDescent="0.25">
      <c r="A156" t="s">
        <v>18</v>
      </c>
      <c r="B156">
        <v>426.1</v>
      </c>
      <c r="C156" s="1">
        <v>44925</v>
      </c>
      <c r="D156">
        <v>1437294</v>
      </c>
      <c r="E156" t="s">
        <v>8</v>
      </c>
      <c r="F156" t="s">
        <v>61</v>
      </c>
      <c r="G156" t="s">
        <v>35</v>
      </c>
      <c r="H156" s="4">
        <v>209.16</v>
      </c>
      <c r="I156" s="4"/>
    </row>
    <row r="157" spans="1:9" outlineLevel="2" x14ac:dyDescent="0.25">
      <c r="A157" t="s">
        <v>18</v>
      </c>
      <c r="B157">
        <v>426.1</v>
      </c>
      <c r="C157" s="1">
        <v>44925</v>
      </c>
      <c r="D157">
        <v>1437294</v>
      </c>
      <c r="E157" t="s">
        <v>8</v>
      </c>
      <c r="F157" t="s">
        <v>61</v>
      </c>
      <c r="G157" t="s">
        <v>36</v>
      </c>
      <c r="H157" s="4">
        <v>346.62</v>
      </c>
      <c r="I157" s="4"/>
    </row>
    <row r="158" spans="1:9" outlineLevel="2" x14ac:dyDescent="0.25">
      <c r="A158" t="s">
        <v>18</v>
      </c>
      <c r="B158">
        <v>426.1</v>
      </c>
      <c r="C158" s="1">
        <v>44925</v>
      </c>
      <c r="D158">
        <v>1437294</v>
      </c>
      <c r="E158" t="s">
        <v>8</v>
      </c>
      <c r="F158" t="s">
        <v>61</v>
      </c>
      <c r="G158" t="s">
        <v>37</v>
      </c>
      <c r="H158" s="4">
        <v>12</v>
      </c>
      <c r="I158" s="4"/>
    </row>
    <row r="159" spans="1:9" outlineLevel="2" x14ac:dyDescent="0.25">
      <c r="A159" t="s">
        <v>18</v>
      </c>
      <c r="B159">
        <v>426.1</v>
      </c>
      <c r="C159" s="1">
        <v>44925</v>
      </c>
      <c r="D159">
        <v>1437294</v>
      </c>
      <c r="E159" t="s">
        <v>8</v>
      </c>
      <c r="F159" t="s">
        <v>61</v>
      </c>
      <c r="G159" t="s">
        <v>38</v>
      </c>
      <c r="H159" s="4">
        <v>30</v>
      </c>
      <c r="I159" s="4"/>
    </row>
    <row r="160" spans="1:9" outlineLevel="2" x14ac:dyDescent="0.25">
      <c r="A160" t="s">
        <v>18</v>
      </c>
      <c r="B160">
        <v>426.1</v>
      </c>
      <c r="C160" s="1">
        <v>44925</v>
      </c>
      <c r="D160">
        <v>1437294</v>
      </c>
      <c r="E160" t="s">
        <v>8</v>
      </c>
      <c r="F160" t="s">
        <v>61</v>
      </c>
      <c r="G160" t="s">
        <v>39</v>
      </c>
      <c r="H160" s="4">
        <v>12</v>
      </c>
      <c r="I160" s="4"/>
    </row>
    <row r="161" spans="1:9" outlineLevel="2" x14ac:dyDescent="0.25">
      <c r="A161" t="s">
        <v>18</v>
      </c>
      <c r="B161">
        <v>426.1</v>
      </c>
      <c r="C161" s="1">
        <v>44925</v>
      </c>
      <c r="D161">
        <v>1437294</v>
      </c>
      <c r="E161" t="s">
        <v>8</v>
      </c>
      <c r="F161" t="s">
        <v>61</v>
      </c>
      <c r="G161" t="s">
        <v>39</v>
      </c>
      <c r="H161" s="4">
        <v>60</v>
      </c>
      <c r="I161" s="4"/>
    </row>
    <row r="162" spans="1:9" outlineLevel="2" x14ac:dyDescent="0.25">
      <c r="A162" t="s">
        <v>18</v>
      </c>
      <c r="B162">
        <v>426.1</v>
      </c>
      <c r="C162" s="1">
        <v>44925</v>
      </c>
      <c r="D162">
        <v>1437294</v>
      </c>
      <c r="E162" t="s">
        <v>8</v>
      </c>
      <c r="F162" t="s">
        <v>61</v>
      </c>
      <c r="G162" t="s">
        <v>40</v>
      </c>
      <c r="H162" s="4">
        <v>30</v>
      </c>
      <c r="I162" s="4"/>
    </row>
    <row r="163" spans="1:9" outlineLevel="2" x14ac:dyDescent="0.25">
      <c r="A163" t="s">
        <v>18</v>
      </c>
      <c r="B163">
        <v>426.1</v>
      </c>
      <c r="C163" s="1">
        <v>44925</v>
      </c>
      <c r="D163">
        <v>1437294</v>
      </c>
      <c r="E163" t="s">
        <v>8</v>
      </c>
      <c r="F163" t="s">
        <v>61</v>
      </c>
      <c r="G163" t="s">
        <v>21</v>
      </c>
      <c r="H163" s="4">
        <v>30</v>
      </c>
      <c r="I163" s="4"/>
    </row>
    <row r="164" spans="1:9" outlineLevel="2" x14ac:dyDescent="0.25">
      <c r="A164" t="s">
        <v>18</v>
      </c>
      <c r="B164">
        <v>426.1</v>
      </c>
      <c r="C164" s="1">
        <v>44925</v>
      </c>
      <c r="D164">
        <v>1437294</v>
      </c>
      <c r="E164" t="s">
        <v>8</v>
      </c>
      <c r="F164" t="s">
        <v>61</v>
      </c>
      <c r="G164" t="s">
        <v>22</v>
      </c>
      <c r="H164" s="4">
        <v>118.74</v>
      </c>
      <c r="I164" s="4"/>
    </row>
    <row r="165" spans="1:9" outlineLevel="2" x14ac:dyDescent="0.25">
      <c r="A165" t="s">
        <v>18</v>
      </c>
      <c r="B165">
        <v>426.1</v>
      </c>
      <c r="C165" s="1">
        <v>44925</v>
      </c>
      <c r="D165">
        <v>1437294</v>
      </c>
      <c r="E165" t="s">
        <v>8</v>
      </c>
      <c r="F165" t="s">
        <v>61</v>
      </c>
      <c r="G165" t="s">
        <v>41</v>
      </c>
      <c r="H165" s="4">
        <v>231.24</v>
      </c>
      <c r="I165" s="4"/>
    </row>
    <row r="166" spans="1:9" outlineLevel="2" x14ac:dyDescent="0.25">
      <c r="A166" t="s">
        <v>18</v>
      </c>
      <c r="B166">
        <v>426.1</v>
      </c>
      <c r="C166" s="1">
        <v>44925</v>
      </c>
      <c r="D166">
        <v>1437294</v>
      </c>
      <c r="E166" t="s">
        <v>8</v>
      </c>
      <c r="F166" t="s">
        <v>61</v>
      </c>
      <c r="G166" t="s">
        <v>23</v>
      </c>
      <c r="H166" s="4">
        <v>60</v>
      </c>
      <c r="I166" s="4"/>
    </row>
    <row r="167" spans="1:9" outlineLevel="2" x14ac:dyDescent="0.25">
      <c r="A167" t="s">
        <v>18</v>
      </c>
      <c r="B167">
        <v>426.1</v>
      </c>
      <c r="C167" s="1">
        <v>44925</v>
      </c>
      <c r="D167">
        <v>1437294</v>
      </c>
      <c r="E167" t="s">
        <v>8</v>
      </c>
      <c r="F167" t="s">
        <v>61</v>
      </c>
      <c r="G167" t="s">
        <v>43</v>
      </c>
      <c r="H167" s="4">
        <v>30</v>
      </c>
      <c r="I167" s="4"/>
    </row>
    <row r="168" spans="1:9" outlineLevel="2" x14ac:dyDescent="0.25">
      <c r="A168" t="s">
        <v>18</v>
      </c>
      <c r="B168">
        <v>426.1</v>
      </c>
      <c r="C168" s="1">
        <v>44925</v>
      </c>
      <c r="D168">
        <v>1437294</v>
      </c>
      <c r="E168" t="s">
        <v>8</v>
      </c>
      <c r="F168" t="s">
        <v>61</v>
      </c>
      <c r="G168" t="s">
        <v>44</v>
      </c>
      <c r="H168" s="4">
        <v>1250.0999999999999</v>
      </c>
      <c r="I168" s="4"/>
    </row>
    <row r="169" spans="1:9" outlineLevel="2" x14ac:dyDescent="0.25">
      <c r="A169" t="s">
        <v>18</v>
      </c>
      <c r="B169">
        <v>426.1</v>
      </c>
      <c r="C169" s="1">
        <v>44925</v>
      </c>
      <c r="D169">
        <v>1437294</v>
      </c>
      <c r="E169" t="s">
        <v>8</v>
      </c>
      <c r="F169" t="s">
        <v>61</v>
      </c>
      <c r="G169" t="s">
        <v>45</v>
      </c>
      <c r="H169" s="4">
        <v>371.46</v>
      </c>
      <c r="I169" s="4"/>
    </row>
    <row r="170" spans="1:9" outlineLevel="2" x14ac:dyDescent="0.25">
      <c r="A170" t="s">
        <v>18</v>
      </c>
      <c r="B170">
        <v>426.1</v>
      </c>
      <c r="C170" s="1">
        <v>44925</v>
      </c>
      <c r="D170">
        <v>1437294</v>
      </c>
      <c r="E170" t="s">
        <v>8</v>
      </c>
      <c r="F170" t="s">
        <v>61</v>
      </c>
      <c r="G170" t="s">
        <v>46</v>
      </c>
      <c r="H170" s="4">
        <v>180</v>
      </c>
      <c r="I170" s="4"/>
    </row>
    <row r="171" spans="1:9" outlineLevel="2" x14ac:dyDescent="0.25">
      <c r="A171" t="s">
        <v>18</v>
      </c>
      <c r="B171">
        <v>426.1</v>
      </c>
      <c r="C171" s="1">
        <v>44925</v>
      </c>
      <c r="D171">
        <v>1437294</v>
      </c>
      <c r="E171" t="s">
        <v>8</v>
      </c>
      <c r="F171" t="s">
        <v>61</v>
      </c>
      <c r="G171" t="s">
        <v>47</v>
      </c>
      <c r="H171" s="4">
        <v>145.97999999999999</v>
      </c>
      <c r="I171" s="4"/>
    </row>
    <row r="172" spans="1:9" outlineLevel="2" x14ac:dyDescent="0.25">
      <c r="A172" t="s">
        <v>18</v>
      </c>
      <c r="B172">
        <v>426.1</v>
      </c>
      <c r="C172" s="1">
        <v>44925</v>
      </c>
      <c r="D172">
        <v>1437294</v>
      </c>
      <c r="E172" t="s">
        <v>8</v>
      </c>
      <c r="F172" t="s">
        <v>61</v>
      </c>
      <c r="G172" t="s">
        <v>48</v>
      </c>
      <c r="H172" s="4">
        <v>36</v>
      </c>
      <c r="I172" s="4"/>
    </row>
    <row r="173" spans="1:9" outlineLevel="2" x14ac:dyDescent="0.25">
      <c r="A173" t="s">
        <v>18</v>
      </c>
      <c r="B173">
        <v>426.1</v>
      </c>
      <c r="C173" s="1">
        <v>44925</v>
      </c>
      <c r="D173">
        <v>1437294</v>
      </c>
      <c r="E173" t="s">
        <v>8</v>
      </c>
      <c r="F173" t="s">
        <v>61</v>
      </c>
      <c r="G173" t="s">
        <v>50</v>
      </c>
      <c r="H173" s="4">
        <v>60</v>
      </c>
      <c r="I173" s="4"/>
    </row>
    <row r="174" spans="1:9" outlineLevel="2" x14ac:dyDescent="0.25">
      <c r="A174" t="s">
        <v>18</v>
      </c>
      <c r="B174">
        <v>426.1</v>
      </c>
      <c r="C174" s="1">
        <v>44925</v>
      </c>
      <c r="D174">
        <v>1437294</v>
      </c>
      <c r="E174" t="s">
        <v>8</v>
      </c>
      <c r="F174" t="s">
        <v>61</v>
      </c>
      <c r="G174" t="s">
        <v>51</v>
      </c>
      <c r="H174" s="4">
        <v>828.3</v>
      </c>
      <c r="I174" s="4"/>
    </row>
    <row r="175" spans="1:9" outlineLevel="2" x14ac:dyDescent="0.25">
      <c r="A175" t="s">
        <v>18</v>
      </c>
      <c r="B175">
        <v>426.1</v>
      </c>
      <c r="C175" s="1">
        <v>44925</v>
      </c>
      <c r="D175">
        <v>1437294</v>
      </c>
      <c r="E175" t="s">
        <v>8</v>
      </c>
      <c r="F175" t="s">
        <v>61</v>
      </c>
      <c r="G175" t="s">
        <v>52</v>
      </c>
      <c r="H175" s="4">
        <v>177.48</v>
      </c>
      <c r="I175" s="4"/>
    </row>
    <row r="176" spans="1:9" outlineLevel="2" x14ac:dyDescent="0.25">
      <c r="A176" t="s">
        <v>18</v>
      </c>
      <c r="B176">
        <v>426.1</v>
      </c>
      <c r="C176" s="1">
        <v>44925</v>
      </c>
      <c r="D176">
        <v>1437294</v>
      </c>
      <c r="E176" t="s">
        <v>8</v>
      </c>
      <c r="F176" t="s">
        <v>61</v>
      </c>
      <c r="G176" t="s">
        <v>53</v>
      </c>
      <c r="H176" s="4">
        <v>96</v>
      </c>
      <c r="I176" s="4"/>
    </row>
    <row r="177" spans="1:9" outlineLevel="2" x14ac:dyDescent="0.25">
      <c r="A177" t="s">
        <v>18</v>
      </c>
      <c r="B177">
        <v>426.1</v>
      </c>
      <c r="C177" s="1">
        <v>44925</v>
      </c>
      <c r="D177">
        <v>1437294</v>
      </c>
      <c r="E177" t="s">
        <v>8</v>
      </c>
      <c r="F177" t="s">
        <v>61</v>
      </c>
      <c r="G177" t="s">
        <v>24</v>
      </c>
      <c r="H177" s="4">
        <v>156.6</v>
      </c>
      <c r="I177" s="4"/>
    </row>
    <row r="178" spans="1:9" outlineLevel="2" x14ac:dyDescent="0.25">
      <c r="A178" t="s">
        <v>18</v>
      </c>
      <c r="B178">
        <v>426.1</v>
      </c>
      <c r="C178" s="1">
        <v>44925</v>
      </c>
      <c r="D178">
        <v>1437294</v>
      </c>
      <c r="E178" t="s">
        <v>8</v>
      </c>
      <c r="F178" t="s">
        <v>61</v>
      </c>
      <c r="G178" t="s">
        <v>25</v>
      </c>
      <c r="H178" s="4">
        <v>237.3</v>
      </c>
      <c r="I178" s="4"/>
    </row>
    <row r="179" spans="1:9" outlineLevel="2" x14ac:dyDescent="0.25">
      <c r="A179" t="s">
        <v>18</v>
      </c>
      <c r="B179">
        <v>426.1</v>
      </c>
      <c r="C179" s="1">
        <v>44925</v>
      </c>
      <c r="D179">
        <v>1437294</v>
      </c>
      <c r="E179" t="s">
        <v>8</v>
      </c>
      <c r="F179" t="s">
        <v>61</v>
      </c>
      <c r="G179" t="s">
        <v>26</v>
      </c>
      <c r="H179" s="4">
        <v>169.5</v>
      </c>
      <c r="I179" s="4"/>
    </row>
    <row r="180" spans="1:9" outlineLevel="2" x14ac:dyDescent="0.25">
      <c r="A180" t="s">
        <v>18</v>
      </c>
      <c r="B180">
        <v>426.1</v>
      </c>
      <c r="C180" s="1">
        <v>44952</v>
      </c>
      <c r="D180">
        <v>1439461</v>
      </c>
      <c r="E180" t="s">
        <v>8</v>
      </c>
      <c r="F180" t="s">
        <v>57</v>
      </c>
      <c r="G180" t="s">
        <v>80</v>
      </c>
      <c r="H180" s="4">
        <v>100</v>
      </c>
      <c r="I180" s="4"/>
    </row>
    <row r="181" spans="1:9" outlineLevel="2" x14ac:dyDescent="0.25">
      <c r="A181" t="s">
        <v>18</v>
      </c>
      <c r="B181">
        <v>426.1</v>
      </c>
      <c r="C181" s="1">
        <v>44957</v>
      </c>
      <c r="D181">
        <v>1439578</v>
      </c>
      <c r="E181" t="s">
        <v>8</v>
      </c>
      <c r="F181" t="s">
        <v>81</v>
      </c>
      <c r="G181" t="s">
        <v>82</v>
      </c>
      <c r="H181" s="4">
        <v>100</v>
      </c>
      <c r="I181" s="4"/>
    </row>
    <row r="182" spans="1:9" outlineLevel="2" x14ac:dyDescent="0.25">
      <c r="A182" t="s">
        <v>18</v>
      </c>
      <c r="B182">
        <v>426.1</v>
      </c>
      <c r="C182" s="1">
        <v>44974</v>
      </c>
      <c r="D182">
        <v>1440683</v>
      </c>
      <c r="E182" t="s">
        <v>8</v>
      </c>
      <c r="F182" t="s">
        <v>81</v>
      </c>
      <c r="G182" t="s">
        <v>83</v>
      </c>
      <c r="H182" s="4">
        <v>100</v>
      </c>
      <c r="I182" s="4"/>
    </row>
    <row r="183" spans="1:9" outlineLevel="2" x14ac:dyDescent="0.25">
      <c r="A183" t="s">
        <v>18</v>
      </c>
      <c r="B183">
        <v>426.1</v>
      </c>
      <c r="C183" s="1">
        <v>44978</v>
      </c>
      <c r="D183">
        <v>1440827</v>
      </c>
      <c r="E183" t="s">
        <v>8</v>
      </c>
      <c r="F183" t="s">
        <v>84</v>
      </c>
      <c r="G183" t="s">
        <v>85</v>
      </c>
      <c r="H183" s="4">
        <v>100</v>
      </c>
      <c r="I183" s="4"/>
    </row>
    <row r="184" spans="1:9" outlineLevel="1" x14ac:dyDescent="0.25">
      <c r="A184" s="5" t="s">
        <v>94</v>
      </c>
      <c r="C184" s="1"/>
      <c r="H184" s="4">
        <f>SUBTOTAL(9,H21:H183)</f>
        <v>49957.280000000013</v>
      </c>
      <c r="I184" s="4">
        <f>SUBTOTAL(9,I21:I183)</f>
        <v>269.77999999999997</v>
      </c>
    </row>
    <row r="185" spans="1:9" outlineLevel="2" x14ac:dyDescent="0.25">
      <c r="A185" t="s">
        <v>86</v>
      </c>
      <c r="B185">
        <v>426.4</v>
      </c>
      <c r="C185" s="1">
        <v>44927</v>
      </c>
      <c r="D185">
        <v>1436584</v>
      </c>
      <c r="E185" t="s">
        <v>8</v>
      </c>
      <c r="F185" t="s">
        <v>87</v>
      </c>
      <c r="G185" t="s">
        <v>88</v>
      </c>
      <c r="H185" s="4">
        <v>30.4</v>
      </c>
      <c r="I185" s="4"/>
    </row>
    <row r="186" spans="1:9" outlineLevel="1" x14ac:dyDescent="0.25">
      <c r="A186" s="5" t="s">
        <v>95</v>
      </c>
      <c r="C186" s="1"/>
      <c r="H186" s="4">
        <f>SUBTOTAL(9,H185:H185)</f>
        <v>30.4</v>
      </c>
      <c r="I186" s="4">
        <f>SUBTOTAL(9,I185:I185)</f>
        <v>0</v>
      </c>
    </row>
    <row r="187" spans="1:9" outlineLevel="1" x14ac:dyDescent="0.25">
      <c r="H187" s="4"/>
      <c r="I187" s="4"/>
    </row>
    <row r="188" spans="1:9" outlineLevel="1" x14ac:dyDescent="0.25">
      <c r="A188" s="5" t="s">
        <v>96</v>
      </c>
      <c r="H188" s="4">
        <f>SUBTOTAL(9,H2:H187)</f>
        <v>63462.870000000017</v>
      </c>
      <c r="I188" s="4">
        <f>SUBTOTAL(9,I2:I187)</f>
        <v>916.69999999999993</v>
      </c>
    </row>
    <row r="189" spans="1:9" x14ac:dyDescent="0.25">
      <c r="I189" s="6">
        <f>H188-I188</f>
        <v>62546.17000000002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schedule</vt:lpstr>
      <vt:lpstr>analysis all 426 accounts March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cp:lastPrinted>2023-09-20T12:43:12Z</cp:lastPrinted>
  <dcterms:created xsi:type="dcterms:W3CDTF">2023-04-19T16:28:07Z</dcterms:created>
  <dcterms:modified xsi:type="dcterms:W3CDTF">2023-09-20T12:43:33Z</dcterms:modified>
</cp:coreProperties>
</file>