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EEA748F6-99AE-4ADB-A96E-3BDFF59CE307}" xr6:coauthVersionLast="47" xr6:coauthVersionMax="47" xr10:uidLastSave="{00000000-0000-0000-0000-000000000000}"/>
  <bookViews>
    <workbookView xWindow="-120" yWindow="-120" windowWidth="29040" windowHeight="15840" xr2:uid="{964AF60A-0C5E-4F4A-BC73-40C689F254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" i="1" l="1"/>
  <c r="S7" i="1"/>
  <c r="S4" i="1"/>
  <c r="S5" i="1"/>
  <c r="S3" i="1"/>
  <c r="M4" i="1" l="1"/>
  <c r="M5" i="1"/>
  <c r="M6" i="1"/>
  <c r="M7" i="1"/>
  <c r="M3" i="1"/>
  <c r="G4" i="1" l="1"/>
  <c r="G5" i="1"/>
  <c r="G6" i="1"/>
  <c r="G7" i="1"/>
  <c r="G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N2" authorId="0" shapeId="0" xr:uid="{88BDDD53-344C-49AD-B688-227A1E5D243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As of 7/31/2023</t>
        </r>
      </text>
    </comment>
    <comment ref="O2" authorId="0" shapeId="0" xr:uid="{6754AA34-DD04-4AF4-9967-261C7CC0CF9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As of 7/31/2023</t>
        </r>
      </text>
    </comment>
    <comment ref="P2" authorId="0" shapeId="0" xr:uid="{7E7DA99B-FA03-435A-A3AE-D12C94F045E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As of 7/31/2023
</t>
        </r>
      </text>
    </comment>
    <comment ref="Q2" authorId="0" shapeId="0" xr:uid="{F49DF201-68AE-4D73-A592-CC7F1B0C612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As of 7/31/2023
</t>
        </r>
      </text>
    </comment>
    <comment ref="R2" authorId="0" shapeId="0" xr:uid="{085DBB47-0D4F-4FAE-B775-A99E36D9A0F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As of 7/31/2023
</t>
        </r>
      </text>
    </comment>
    <comment ref="S2" authorId="0" shapeId="0" xr:uid="{6666678C-436C-4B0F-96F4-EE03996B354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As of 7/31/2023</t>
        </r>
      </text>
    </comment>
  </commentList>
</comments>
</file>

<file path=xl/sharedStrings.xml><?xml version="1.0" encoding="utf-8"?>
<sst xmlns="http://schemas.openxmlformats.org/spreadsheetml/2006/main" count="22" uniqueCount="22">
  <si>
    <t>107 - Commissioner</t>
  </si>
  <si>
    <t>Commissioner ID #</t>
  </si>
  <si>
    <t>2021 Salary</t>
  </si>
  <si>
    <t>2021 Health</t>
  </si>
  <si>
    <t>2021 Vision</t>
  </si>
  <si>
    <t>2021 Dental</t>
  </si>
  <si>
    <t>2022 Health</t>
  </si>
  <si>
    <t>2022 Vision</t>
  </si>
  <si>
    <t>2022 Dental</t>
  </si>
  <si>
    <t>2022 401a</t>
  </si>
  <si>
    <t>2021 401a</t>
  </si>
  <si>
    <t>2021 Co. Portion Retirement</t>
  </si>
  <si>
    <t>2022 Co. Portion Retirement</t>
  </si>
  <si>
    <t>2023 Health</t>
  </si>
  <si>
    <t>2023 Vision</t>
  </si>
  <si>
    <t>2023 Dental</t>
  </si>
  <si>
    <t>2023 401a</t>
  </si>
  <si>
    <t>2023 Co. Portion Retirement</t>
  </si>
  <si>
    <t>2022 Salary</t>
  </si>
  <si>
    <t>2023 Salary</t>
  </si>
  <si>
    <t>Training Hours 2021</t>
  </si>
  <si>
    <t>Training Hours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</si>
</sst>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9"/>
      <color indexed="12"/>
      <name val="Arial"/>
    </font>
    <font>
      <b/>
      <sz val="9"/>
      <color indexed="8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A955A-C49B-4F9F-9846-907FEF85249F}">
  <dimension ref="A1:V8"/>
  <sheetViews>
    <sheetView tabSelected="1" topLeftCell="C1" zoomScale="90" zoomScaleNormal="90" workbookViewId="0">
      <selection activeCell="R6" sqref="R6"/>
    </sheetView>
  </sheetViews>
  <sheetFormatPr defaultRowHeight="15" x14ac:dyDescent="0.25"/>
  <cols>
    <col min="1" max="1" width="17.5703125" bestFit="1" customWidth="1"/>
    <col min="2" max="2" width="13.7109375" customWidth="1"/>
    <col min="3" max="3" width="12.7109375" customWidth="1"/>
    <col min="4" max="4" width="13" customWidth="1"/>
    <col min="5" max="5" width="13.5703125" customWidth="1"/>
    <col min="6" max="6" width="11.28515625" customWidth="1"/>
    <col min="7" max="7" width="24.140625" bestFit="1" customWidth="1"/>
    <col min="8" max="8" width="15.7109375" customWidth="1"/>
    <col min="9" max="9" width="12.5703125" customWidth="1"/>
    <col min="10" max="10" width="12.140625" customWidth="1"/>
    <col min="11" max="11" width="13.5703125" customWidth="1"/>
    <col min="12" max="12" width="11.85546875" customWidth="1"/>
    <col min="13" max="13" width="24.140625" bestFit="1" customWidth="1"/>
    <col min="14" max="14" width="14.5703125" customWidth="1"/>
    <col min="15" max="15" width="13.42578125" customWidth="1"/>
    <col min="16" max="16" width="13.7109375" customWidth="1"/>
    <col min="17" max="17" width="12.42578125" customWidth="1"/>
    <col min="18" max="18" width="10.7109375" customWidth="1"/>
    <col min="19" max="19" width="25.85546875" bestFit="1" customWidth="1"/>
    <col min="20" max="21" width="18.42578125" bestFit="1" customWidth="1"/>
  </cols>
  <sheetData>
    <row r="1" spans="1:22" x14ac:dyDescent="0.25">
      <c r="A1" s="1" t="s">
        <v>0</v>
      </c>
    </row>
    <row r="2" spans="1:22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10</v>
      </c>
      <c r="G2" s="2" t="s">
        <v>11</v>
      </c>
      <c r="H2" s="2" t="s">
        <v>18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12</v>
      </c>
      <c r="N2" s="2" t="s">
        <v>19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20</v>
      </c>
      <c r="U2" s="2" t="s">
        <v>21</v>
      </c>
      <c r="V2" s="2"/>
    </row>
    <row r="3" spans="1:22" x14ac:dyDescent="0.25">
      <c r="A3" s="3">
        <v>12</v>
      </c>
      <c r="B3" s="4">
        <v>6000</v>
      </c>
      <c r="C3" s="4">
        <v>6628.44</v>
      </c>
      <c r="D3" s="4">
        <v>75.48</v>
      </c>
      <c r="E3" s="4">
        <v>251.88</v>
      </c>
      <c r="F3" s="4"/>
      <c r="G3" s="4">
        <f>((B3*0.2406)/2)+((B3*0.2695)/2)</f>
        <v>1530.3000000000002</v>
      </c>
      <c r="H3" s="4">
        <v>6000</v>
      </c>
      <c r="I3" s="4">
        <v>7092.48</v>
      </c>
      <c r="J3" s="4">
        <v>75.48</v>
      </c>
      <c r="K3" s="4">
        <v>251.88</v>
      </c>
      <c r="L3" s="4"/>
      <c r="M3" s="4">
        <f>((H3*0.2695)/2)+((H3*0.2679)/2)</f>
        <v>1612.2</v>
      </c>
      <c r="N3" s="4">
        <v>3500</v>
      </c>
      <c r="O3" s="4">
        <v>4137.28</v>
      </c>
      <c r="P3" s="4">
        <v>44.03</v>
      </c>
      <c r="Q3" s="4">
        <v>146.93</v>
      </c>
      <c r="R3" s="4"/>
      <c r="S3" s="4">
        <f>((500*0.2679)*6)+(500*0.2334)</f>
        <v>920.40000000000009</v>
      </c>
      <c r="T3">
        <v>6</v>
      </c>
      <c r="U3">
        <v>6</v>
      </c>
    </row>
    <row r="4" spans="1:22" x14ac:dyDescent="0.25">
      <c r="A4" s="3">
        <v>46</v>
      </c>
      <c r="B4" s="4">
        <v>6000</v>
      </c>
      <c r="C4" s="4">
        <v>15767.28</v>
      </c>
      <c r="D4" s="4">
        <v>75.48</v>
      </c>
      <c r="E4" s="4">
        <v>251.88</v>
      </c>
      <c r="F4" s="4"/>
      <c r="G4" s="4">
        <f t="shared" ref="G4:G7" si="0">((B4*0.2406)/2)+((B4*0.2695)/2)</f>
        <v>1530.3000000000002</v>
      </c>
      <c r="H4" s="4">
        <v>6000</v>
      </c>
      <c r="I4" s="4">
        <v>15767.28</v>
      </c>
      <c r="J4" s="4">
        <v>75.48</v>
      </c>
      <c r="K4" s="4">
        <v>251.88</v>
      </c>
      <c r="L4" s="4"/>
      <c r="M4" s="4">
        <f t="shared" ref="M4:M7" si="1">((H4*0.2695)/2)+((H4*0.2679)/2)</f>
        <v>1612.2</v>
      </c>
      <c r="N4" s="4">
        <v>3500</v>
      </c>
      <c r="O4" s="4">
        <v>9197.58</v>
      </c>
      <c r="P4" s="4">
        <v>44.03</v>
      </c>
      <c r="Q4" s="4">
        <v>146.93</v>
      </c>
      <c r="R4" s="4"/>
      <c r="S4" s="4">
        <f t="shared" ref="S4:S5" si="2">((500*0.2679)*6)+(500*0.2334)</f>
        <v>920.40000000000009</v>
      </c>
      <c r="T4">
        <v>6</v>
      </c>
      <c r="U4">
        <v>6</v>
      </c>
    </row>
    <row r="5" spans="1:22" x14ac:dyDescent="0.25">
      <c r="A5" s="3">
        <v>99</v>
      </c>
      <c r="B5" s="4">
        <v>6000</v>
      </c>
      <c r="C5" s="4">
        <v>6628.44</v>
      </c>
      <c r="D5" s="4">
        <v>75.48</v>
      </c>
      <c r="E5" s="4">
        <v>251.88</v>
      </c>
      <c r="F5" s="4"/>
      <c r="G5" s="4">
        <f t="shared" si="0"/>
        <v>1530.3000000000002</v>
      </c>
      <c r="H5" s="4">
        <v>6000</v>
      </c>
      <c r="I5" s="4">
        <v>7092.48</v>
      </c>
      <c r="J5" s="4">
        <v>75.48</v>
      </c>
      <c r="K5" s="4">
        <v>251.88</v>
      </c>
      <c r="L5" s="4"/>
      <c r="M5" s="4">
        <f t="shared" si="1"/>
        <v>1612.2</v>
      </c>
      <c r="N5" s="4">
        <v>3500</v>
      </c>
      <c r="O5" s="4">
        <v>4137.28</v>
      </c>
      <c r="P5" s="4">
        <v>44.03</v>
      </c>
      <c r="Q5" s="4">
        <v>146.93</v>
      </c>
      <c r="R5" s="4"/>
      <c r="S5" s="4">
        <f t="shared" si="2"/>
        <v>920.40000000000009</v>
      </c>
      <c r="T5">
        <v>6</v>
      </c>
      <c r="U5">
        <v>6</v>
      </c>
    </row>
    <row r="6" spans="1:22" x14ac:dyDescent="0.25">
      <c r="A6" s="3">
        <v>52</v>
      </c>
      <c r="B6" s="4">
        <v>6200.04</v>
      </c>
      <c r="C6" s="4"/>
      <c r="D6" s="4"/>
      <c r="E6" s="4"/>
      <c r="F6" s="4">
        <v>2064</v>
      </c>
      <c r="G6" s="4">
        <f t="shared" si="0"/>
        <v>1581.3202020000001</v>
      </c>
      <c r="H6" s="4">
        <v>6200.04</v>
      </c>
      <c r="I6" s="4"/>
      <c r="J6" s="4"/>
      <c r="K6" s="4"/>
      <c r="L6" s="4">
        <v>2064</v>
      </c>
      <c r="M6" s="4">
        <f t="shared" si="1"/>
        <v>1665.9507480000002</v>
      </c>
      <c r="N6" s="4">
        <v>3616.69</v>
      </c>
      <c r="O6" s="4"/>
      <c r="P6" s="4"/>
      <c r="Q6" s="4"/>
      <c r="R6" s="4">
        <v>1575</v>
      </c>
      <c r="S6" s="4">
        <f>((516.67*0.2679)*6)+(516.67*0.2334)</f>
        <v>951.08613600000012</v>
      </c>
      <c r="T6">
        <v>6</v>
      </c>
      <c r="U6">
        <v>6</v>
      </c>
    </row>
    <row r="7" spans="1:22" x14ac:dyDescent="0.25">
      <c r="A7" s="3">
        <v>62</v>
      </c>
      <c r="B7" s="4">
        <v>6000</v>
      </c>
      <c r="C7" s="4"/>
      <c r="D7" s="4"/>
      <c r="E7" s="4"/>
      <c r="F7" s="4">
        <v>2064</v>
      </c>
      <c r="G7" s="4">
        <f t="shared" si="0"/>
        <v>1530.3000000000002</v>
      </c>
      <c r="H7" s="4">
        <v>6000</v>
      </c>
      <c r="I7" s="4"/>
      <c r="J7" s="4"/>
      <c r="K7" s="4"/>
      <c r="L7" s="4">
        <v>2064</v>
      </c>
      <c r="M7" s="4">
        <f t="shared" si="1"/>
        <v>1612.2</v>
      </c>
      <c r="N7" s="4">
        <v>3500</v>
      </c>
      <c r="O7" s="4"/>
      <c r="P7" s="4"/>
      <c r="Q7" s="4"/>
      <c r="R7" s="4">
        <v>1575</v>
      </c>
      <c r="S7" s="4">
        <f>((500*0.2679)*6)+(500*0.2334)</f>
        <v>920.40000000000009</v>
      </c>
      <c r="T7">
        <v>6</v>
      </c>
      <c r="U7">
        <v>6</v>
      </c>
    </row>
    <row r="8" spans="1:22" x14ac:dyDescent="0.25">
      <c r="R8" s="4"/>
    </row>
  </sheetData>
  <pageMargins left="0.7" right="0.7" top="0.75" bottom="0.75" header="0.3" footer="0.3"/>
  <pageSetup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2023-08-21T01:10:36Z</dcterms:created>
  <dcterms:modified xsi:type="dcterms:W3CDTF">2023-08-21T01:13:54Z</dcterms:modified>
</cp:coreProperties>
</file>