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/docProps/custom.xml" Id="Rf0a2a99b583048e0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oseidon\shared\Users\SSchmuck\My Documents\Radcliff Rate Study 2\Radcliff Rate Study - Case No 2023-00242\DR 2\"/>
    </mc:Choice>
  </mc:AlternateContent>
  <bookViews>
    <workbookView xWindow="0" yWindow="0" windowWidth="21105" windowHeight="8535"/>
  </bookViews>
  <sheets>
    <sheet name="Oct" sheetId="18" r:id="rId1"/>
    <sheet name="Sept" sheetId="13" r:id="rId2"/>
    <sheet name="Aug" sheetId="12" r:id="rId3"/>
    <sheet name="July" sheetId="17" r:id="rId4"/>
    <sheet name="June" sheetId="16" r:id="rId5"/>
    <sheet name="May" sheetId="11" r:id="rId6"/>
    <sheet name="April" sheetId="10" r:id="rId7"/>
    <sheet name="March" sheetId="9" r:id="rId8"/>
    <sheet name="Feb" sheetId="15" r:id="rId9"/>
    <sheet name="Jan" sheetId="14" r:id="rId10"/>
  </sheets>
  <definedNames>
    <definedName name="_xlnm.Print_Area" localSheetId="8">Feb!$A$1:$H$28</definedName>
    <definedName name="_xlnm.Print_Area" localSheetId="9">Jan!$A$1:$H$25</definedName>
    <definedName name="_xlnm.Print_Area" localSheetId="4">June!$A$1:$H$25</definedName>
    <definedName name="_xlnm.Print_Area" localSheetId="7">March!$A$1:$H$25</definedName>
    <definedName name="_xlnm.Print_Area" localSheetId="1">Sept!$A$1:$H$25</definedName>
  </definedNames>
  <calcPr calcId="162913"/>
</workbook>
</file>

<file path=xl/calcChain.xml><?xml version="1.0" encoding="utf-8"?>
<calcChain xmlns="http://schemas.openxmlformats.org/spreadsheetml/2006/main">
  <c r="G12" i="18" l="1"/>
  <c r="G11" i="18"/>
  <c r="G10" i="18"/>
  <c r="G9" i="18"/>
  <c r="G8" i="18"/>
  <c r="G14" i="18" s="1"/>
  <c r="G18" i="18" s="1"/>
  <c r="E22" i="18" s="1"/>
  <c r="F23" i="18" s="1"/>
  <c r="G12" i="13" l="1"/>
  <c r="G11" i="13"/>
  <c r="G10" i="13"/>
  <c r="G9" i="13"/>
  <c r="G8" i="13"/>
  <c r="G14" i="13" s="1"/>
  <c r="G18" i="13" s="1"/>
  <c r="E22" i="13" s="1"/>
  <c r="F23" i="13" s="1"/>
  <c r="G12" i="12" l="1"/>
  <c r="G11" i="12"/>
  <c r="G10" i="12"/>
  <c r="G9" i="12"/>
  <c r="G8" i="12"/>
  <c r="G14" i="12" s="1"/>
  <c r="G18" i="12" s="1"/>
  <c r="E22" i="12" s="1"/>
  <c r="F23" i="12" s="1"/>
  <c r="G12" i="17" l="1"/>
  <c r="G11" i="17"/>
  <c r="G10" i="17"/>
  <c r="G9" i="17"/>
  <c r="G8" i="17"/>
  <c r="G14" i="17" s="1"/>
  <c r="G18" i="17" s="1"/>
  <c r="E22" i="17" s="1"/>
  <c r="F23" i="17" s="1"/>
  <c r="G12" i="16" l="1"/>
  <c r="G11" i="16"/>
  <c r="G10" i="16"/>
  <c r="G9" i="16"/>
  <c r="G8" i="16"/>
  <c r="G14" i="16" s="1"/>
  <c r="G18" i="16" s="1"/>
  <c r="E22" i="16" s="1"/>
  <c r="F23" i="16" s="1"/>
  <c r="G12" i="11" l="1"/>
  <c r="G11" i="11"/>
  <c r="G10" i="11"/>
  <c r="G9" i="11"/>
  <c r="G8" i="11"/>
  <c r="G14" i="11" s="1"/>
  <c r="G18" i="11" s="1"/>
  <c r="E22" i="11" s="1"/>
  <c r="F23" i="11" s="1"/>
  <c r="G12" i="10" l="1"/>
  <c r="G11" i="10"/>
  <c r="G10" i="10"/>
  <c r="G9" i="10"/>
  <c r="G8" i="10"/>
  <c r="G14" i="10" s="1"/>
  <c r="G18" i="10" s="1"/>
  <c r="E22" i="10" s="1"/>
  <c r="F23" i="10" s="1"/>
  <c r="G12" i="9" l="1"/>
  <c r="G11" i="9"/>
  <c r="G10" i="9"/>
  <c r="G9" i="9"/>
  <c r="G8" i="9"/>
  <c r="G14" i="9" s="1"/>
  <c r="G18" i="9" s="1"/>
  <c r="E22" i="9" s="1"/>
  <c r="F23" i="9" s="1"/>
  <c r="F23" i="15" l="1"/>
  <c r="G9" i="15"/>
  <c r="G10" i="15"/>
  <c r="G11" i="15"/>
  <c r="G12" i="15"/>
  <c r="G8" i="15"/>
  <c r="G14" i="15" s="1"/>
  <c r="G18" i="15" s="1"/>
  <c r="E22" i="15" l="1"/>
  <c r="G12" i="14"/>
  <c r="G11" i="14"/>
  <c r="G10" i="14"/>
  <c r="G9" i="14"/>
  <c r="G8" i="14"/>
  <c r="G14" i="14" s="1"/>
  <c r="G18" i="14" s="1"/>
  <c r="G24" i="14" l="1"/>
  <c r="F23" i="14"/>
</calcChain>
</file>

<file path=xl/comments1.xml><?xml version="1.0" encoding="utf-8"?>
<comments xmlns="http://schemas.openxmlformats.org/spreadsheetml/2006/main">
  <authors>
    <author>Scott Schmuck</author>
  </authors>
  <commentList>
    <comment ref="D8" authorId="0" shapeId="0">
      <text>
        <r>
          <rPr>
            <b/>
            <sz val="9"/>
            <color indexed="81"/>
            <rFont val="Tahoma"/>
            <charset val="1"/>
          </rPr>
          <t>Scott Schmuck:</t>
        </r>
        <r>
          <rPr>
            <sz val="9"/>
            <color indexed="81"/>
            <rFont val="Tahoma"/>
            <charset val="1"/>
          </rPr>
          <t xml:space="preserve">
Polydyne</t>
        </r>
      </text>
    </comment>
    <comment ref="F8" authorId="0" shapeId="0">
      <text>
        <r>
          <rPr>
            <b/>
            <sz val="9"/>
            <color indexed="81"/>
            <rFont val="Tahoma"/>
            <charset val="1"/>
          </rPr>
          <t>Scott Schmuck:</t>
        </r>
        <r>
          <rPr>
            <sz val="9"/>
            <color indexed="81"/>
            <rFont val="Tahoma"/>
            <charset val="1"/>
          </rPr>
          <t xml:space="preserve">
2023 Polydyne</t>
        </r>
      </text>
    </comment>
    <comment ref="D10" authorId="0" shapeId="0">
      <text>
        <r>
          <rPr>
            <b/>
            <sz val="9"/>
            <color indexed="81"/>
            <rFont val="Tahoma"/>
            <charset val="1"/>
          </rPr>
          <t>Scott Schmuck:</t>
        </r>
        <r>
          <rPr>
            <sz val="9"/>
            <color indexed="81"/>
            <rFont val="Tahoma"/>
            <charset val="1"/>
          </rPr>
          <t xml:space="preserve">
Brenntag</t>
        </r>
      </text>
    </comment>
    <comment ref="D12" authorId="0" shapeId="0">
      <text>
        <r>
          <rPr>
            <b/>
            <sz val="9"/>
            <color indexed="81"/>
            <rFont val="Tahoma"/>
            <charset val="1"/>
          </rPr>
          <t>Scott Schmuck:</t>
        </r>
        <r>
          <rPr>
            <sz val="9"/>
            <color indexed="81"/>
            <rFont val="Tahoma"/>
            <charset val="1"/>
          </rPr>
          <t xml:space="preserve">
Brenntag</t>
        </r>
      </text>
    </comment>
  </commentList>
</comments>
</file>

<file path=xl/comments10.xml><?xml version="1.0" encoding="utf-8"?>
<comments xmlns="http://schemas.openxmlformats.org/spreadsheetml/2006/main">
  <authors>
    <author>Scott Schmuck</author>
  </authors>
  <commentList>
    <comment ref="D8" authorId="0" shapeId="0">
      <text>
        <r>
          <rPr>
            <b/>
            <sz val="9"/>
            <color indexed="81"/>
            <rFont val="Tahoma"/>
            <charset val="1"/>
          </rPr>
          <t>Scott Schmuck:</t>
        </r>
        <r>
          <rPr>
            <sz val="9"/>
            <color indexed="81"/>
            <rFont val="Tahoma"/>
            <charset val="1"/>
          </rPr>
          <t xml:space="preserve">
Polydyne</t>
        </r>
      </text>
    </comment>
    <comment ref="F8" authorId="0" shapeId="0">
      <text>
        <r>
          <rPr>
            <b/>
            <sz val="9"/>
            <color indexed="81"/>
            <rFont val="Tahoma"/>
            <charset val="1"/>
          </rPr>
          <t>Scott Schmuck:</t>
        </r>
        <r>
          <rPr>
            <sz val="9"/>
            <color indexed="81"/>
            <rFont val="Tahoma"/>
            <charset val="1"/>
          </rPr>
          <t xml:space="preserve">
Polydyne</t>
        </r>
      </text>
    </comment>
    <comment ref="D9" authorId="0" shapeId="0">
      <text>
        <r>
          <rPr>
            <b/>
            <sz val="9"/>
            <color indexed="81"/>
            <rFont val="Tahoma"/>
            <charset val="1"/>
          </rPr>
          <t>Scott Schmuck:</t>
        </r>
        <r>
          <rPr>
            <sz val="9"/>
            <color indexed="81"/>
            <rFont val="Tahoma"/>
            <charset val="1"/>
          </rPr>
          <t xml:space="preserve">
Citco</t>
        </r>
      </text>
    </comment>
    <comment ref="D10" authorId="0" shapeId="0">
      <text>
        <r>
          <rPr>
            <b/>
            <sz val="9"/>
            <color indexed="81"/>
            <rFont val="Tahoma"/>
            <charset val="1"/>
          </rPr>
          <t>Scott Schmuck:</t>
        </r>
        <r>
          <rPr>
            <sz val="9"/>
            <color indexed="81"/>
            <rFont val="Tahoma"/>
            <charset val="1"/>
          </rPr>
          <t xml:space="preserve">
Brenntag</t>
        </r>
      </text>
    </comment>
    <comment ref="F10" authorId="0" shapeId="0">
      <text>
        <r>
          <rPr>
            <b/>
            <sz val="9"/>
            <color indexed="81"/>
            <rFont val="Tahoma"/>
            <charset val="1"/>
          </rPr>
          <t>Scott Schmuck:</t>
        </r>
        <r>
          <rPr>
            <sz val="9"/>
            <color indexed="81"/>
            <rFont val="Tahoma"/>
            <charset val="1"/>
          </rPr>
          <t xml:space="preserve">
Brenntag</t>
        </r>
      </text>
    </comment>
    <comment ref="D12" authorId="0" shapeId="0">
      <text>
        <r>
          <rPr>
            <b/>
            <sz val="9"/>
            <color indexed="81"/>
            <rFont val="Tahoma"/>
            <charset val="1"/>
          </rPr>
          <t>Scott Schmuck:</t>
        </r>
        <r>
          <rPr>
            <sz val="9"/>
            <color indexed="81"/>
            <rFont val="Tahoma"/>
            <charset val="1"/>
          </rPr>
          <t xml:space="preserve">
Brenntag</t>
        </r>
      </text>
    </comment>
    <comment ref="F12" authorId="0" shapeId="0">
      <text>
        <r>
          <rPr>
            <b/>
            <sz val="9"/>
            <color indexed="81"/>
            <rFont val="Tahoma"/>
            <charset val="1"/>
          </rPr>
          <t>Scott Schmuck:</t>
        </r>
        <r>
          <rPr>
            <sz val="9"/>
            <color indexed="81"/>
            <rFont val="Tahoma"/>
            <charset val="1"/>
          </rPr>
          <t xml:space="preserve">
Brenntag</t>
        </r>
      </text>
    </comment>
  </commentList>
</comments>
</file>

<file path=xl/comments2.xml><?xml version="1.0" encoding="utf-8"?>
<comments xmlns="http://schemas.openxmlformats.org/spreadsheetml/2006/main">
  <authors>
    <author>Scott Schmuck</author>
  </authors>
  <commentList>
    <comment ref="D8" authorId="0" shapeId="0">
      <text>
        <r>
          <rPr>
            <b/>
            <sz val="9"/>
            <color indexed="81"/>
            <rFont val="Tahoma"/>
            <charset val="1"/>
          </rPr>
          <t>Scott Schmuck:</t>
        </r>
        <r>
          <rPr>
            <sz val="9"/>
            <color indexed="81"/>
            <rFont val="Tahoma"/>
            <charset val="1"/>
          </rPr>
          <t xml:space="preserve">
Polydyne</t>
        </r>
      </text>
    </comment>
    <comment ref="F8" authorId="0" shapeId="0">
      <text>
        <r>
          <rPr>
            <b/>
            <sz val="9"/>
            <color indexed="81"/>
            <rFont val="Tahoma"/>
            <charset val="1"/>
          </rPr>
          <t>Scott Schmuck:</t>
        </r>
        <r>
          <rPr>
            <sz val="9"/>
            <color indexed="81"/>
            <rFont val="Tahoma"/>
            <charset val="1"/>
          </rPr>
          <t xml:space="preserve">
2023 Polydyne</t>
        </r>
      </text>
    </comment>
    <comment ref="D10" authorId="0" shapeId="0">
      <text>
        <r>
          <rPr>
            <b/>
            <sz val="9"/>
            <color indexed="81"/>
            <rFont val="Tahoma"/>
            <charset val="1"/>
          </rPr>
          <t>Scott Schmuck:</t>
        </r>
        <r>
          <rPr>
            <sz val="9"/>
            <color indexed="81"/>
            <rFont val="Tahoma"/>
            <charset val="1"/>
          </rPr>
          <t xml:space="preserve">
Brenntag</t>
        </r>
      </text>
    </comment>
    <comment ref="D12" authorId="0" shapeId="0">
      <text>
        <r>
          <rPr>
            <b/>
            <sz val="9"/>
            <color indexed="81"/>
            <rFont val="Tahoma"/>
            <charset val="1"/>
          </rPr>
          <t>Scott Schmuck:</t>
        </r>
        <r>
          <rPr>
            <sz val="9"/>
            <color indexed="81"/>
            <rFont val="Tahoma"/>
            <charset val="1"/>
          </rPr>
          <t xml:space="preserve">
Brenntag</t>
        </r>
      </text>
    </comment>
  </commentList>
</comments>
</file>

<file path=xl/comments3.xml><?xml version="1.0" encoding="utf-8"?>
<comments xmlns="http://schemas.openxmlformats.org/spreadsheetml/2006/main">
  <authors>
    <author>Scott Schmuck</author>
  </authors>
  <commentList>
    <comment ref="D8" authorId="0" shapeId="0">
      <text>
        <r>
          <rPr>
            <b/>
            <sz val="9"/>
            <color indexed="81"/>
            <rFont val="Tahoma"/>
            <charset val="1"/>
          </rPr>
          <t>Scott Schmuck:</t>
        </r>
        <r>
          <rPr>
            <sz val="9"/>
            <color indexed="81"/>
            <rFont val="Tahoma"/>
            <charset val="1"/>
          </rPr>
          <t xml:space="preserve">
Polydyne</t>
        </r>
      </text>
    </comment>
    <comment ref="F8" authorId="0" shapeId="0">
      <text>
        <r>
          <rPr>
            <b/>
            <sz val="9"/>
            <color indexed="81"/>
            <rFont val="Tahoma"/>
            <charset val="1"/>
          </rPr>
          <t>Scott Schmuck:</t>
        </r>
        <r>
          <rPr>
            <sz val="9"/>
            <color indexed="81"/>
            <rFont val="Tahoma"/>
            <charset val="1"/>
          </rPr>
          <t xml:space="preserve">
2023 Polydyne</t>
        </r>
      </text>
    </comment>
    <comment ref="D10" authorId="0" shapeId="0">
      <text>
        <r>
          <rPr>
            <b/>
            <sz val="9"/>
            <color indexed="81"/>
            <rFont val="Tahoma"/>
            <charset val="1"/>
          </rPr>
          <t>Scott Schmuck:</t>
        </r>
        <r>
          <rPr>
            <sz val="9"/>
            <color indexed="81"/>
            <rFont val="Tahoma"/>
            <charset val="1"/>
          </rPr>
          <t xml:space="preserve">
Brenntag</t>
        </r>
      </text>
    </comment>
    <comment ref="D12" authorId="0" shapeId="0">
      <text>
        <r>
          <rPr>
            <b/>
            <sz val="9"/>
            <color indexed="81"/>
            <rFont val="Tahoma"/>
            <charset val="1"/>
          </rPr>
          <t>Scott Schmuck:</t>
        </r>
        <r>
          <rPr>
            <sz val="9"/>
            <color indexed="81"/>
            <rFont val="Tahoma"/>
            <charset val="1"/>
          </rPr>
          <t xml:space="preserve">
Brenntag</t>
        </r>
      </text>
    </comment>
  </commentList>
</comments>
</file>

<file path=xl/comments4.xml><?xml version="1.0" encoding="utf-8"?>
<comments xmlns="http://schemas.openxmlformats.org/spreadsheetml/2006/main">
  <authors>
    <author>Scott Schmuck</author>
  </authors>
  <commentList>
    <comment ref="D8" authorId="0" shapeId="0">
      <text>
        <r>
          <rPr>
            <b/>
            <sz val="9"/>
            <color indexed="81"/>
            <rFont val="Tahoma"/>
            <charset val="1"/>
          </rPr>
          <t>Scott Schmuck:</t>
        </r>
        <r>
          <rPr>
            <sz val="9"/>
            <color indexed="81"/>
            <rFont val="Tahoma"/>
            <charset val="1"/>
          </rPr>
          <t xml:space="preserve">
Polydyne</t>
        </r>
      </text>
    </comment>
    <comment ref="F8" authorId="0" shapeId="0">
      <text>
        <r>
          <rPr>
            <b/>
            <sz val="9"/>
            <color indexed="81"/>
            <rFont val="Tahoma"/>
            <charset val="1"/>
          </rPr>
          <t>Scott Schmuck:</t>
        </r>
        <r>
          <rPr>
            <sz val="9"/>
            <color indexed="81"/>
            <rFont val="Tahoma"/>
            <charset val="1"/>
          </rPr>
          <t xml:space="preserve">
2023 Polydyne</t>
        </r>
      </text>
    </comment>
    <comment ref="D10" authorId="0" shapeId="0">
      <text>
        <r>
          <rPr>
            <b/>
            <sz val="9"/>
            <color indexed="81"/>
            <rFont val="Tahoma"/>
            <charset val="1"/>
          </rPr>
          <t>Scott Schmuck:</t>
        </r>
        <r>
          <rPr>
            <sz val="9"/>
            <color indexed="81"/>
            <rFont val="Tahoma"/>
            <charset val="1"/>
          </rPr>
          <t xml:space="preserve">
Brenntag</t>
        </r>
      </text>
    </comment>
    <comment ref="D12" authorId="0" shapeId="0">
      <text>
        <r>
          <rPr>
            <b/>
            <sz val="9"/>
            <color indexed="81"/>
            <rFont val="Tahoma"/>
            <charset val="1"/>
          </rPr>
          <t>Scott Schmuck:</t>
        </r>
        <r>
          <rPr>
            <sz val="9"/>
            <color indexed="81"/>
            <rFont val="Tahoma"/>
            <charset val="1"/>
          </rPr>
          <t xml:space="preserve">
Brenntag</t>
        </r>
      </text>
    </comment>
  </commentList>
</comments>
</file>

<file path=xl/comments5.xml><?xml version="1.0" encoding="utf-8"?>
<comments xmlns="http://schemas.openxmlformats.org/spreadsheetml/2006/main">
  <authors>
    <author>Scott Schmuck</author>
  </authors>
  <commentList>
    <comment ref="D8" authorId="0" shapeId="0">
      <text>
        <r>
          <rPr>
            <b/>
            <sz val="9"/>
            <color indexed="81"/>
            <rFont val="Tahoma"/>
            <charset val="1"/>
          </rPr>
          <t>Scott Schmuck:</t>
        </r>
        <r>
          <rPr>
            <sz val="9"/>
            <color indexed="81"/>
            <rFont val="Tahoma"/>
            <charset val="1"/>
          </rPr>
          <t xml:space="preserve">
Polydyne</t>
        </r>
      </text>
    </comment>
    <comment ref="F8" authorId="0" shapeId="0">
      <text>
        <r>
          <rPr>
            <b/>
            <sz val="9"/>
            <color indexed="81"/>
            <rFont val="Tahoma"/>
            <charset val="1"/>
          </rPr>
          <t>Scott Schmuck:</t>
        </r>
        <r>
          <rPr>
            <sz val="9"/>
            <color indexed="81"/>
            <rFont val="Tahoma"/>
            <charset val="1"/>
          </rPr>
          <t xml:space="preserve">
2023 Polydyne</t>
        </r>
      </text>
    </comment>
    <comment ref="D10" authorId="0" shapeId="0">
      <text>
        <r>
          <rPr>
            <b/>
            <sz val="9"/>
            <color indexed="81"/>
            <rFont val="Tahoma"/>
            <charset val="1"/>
          </rPr>
          <t>Scott Schmuck:</t>
        </r>
        <r>
          <rPr>
            <sz val="9"/>
            <color indexed="81"/>
            <rFont val="Tahoma"/>
            <charset val="1"/>
          </rPr>
          <t xml:space="preserve">
Brenntag</t>
        </r>
      </text>
    </comment>
    <comment ref="D12" authorId="0" shapeId="0">
      <text>
        <r>
          <rPr>
            <b/>
            <sz val="9"/>
            <color indexed="81"/>
            <rFont val="Tahoma"/>
            <charset val="1"/>
          </rPr>
          <t>Scott Schmuck:</t>
        </r>
        <r>
          <rPr>
            <sz val="9"/>
            <color indexed="81"/>
            <rFont val="Tahoma"/>
            <charset val="1"/>
          </rPr>
          <t xml:space="preserve">
Brenntag</t>
        </r>
      </text>
    </comment>
  </commentList>
</comments>
</file>

<file path=xl/comments6.xml><?xml version="1.0" encoding="utf-8"?>
<comments xmlns="http://schemas.openxmlformats.org/spreadsheetml/2006/main">
  <authors>
    <author>Scott Schmuck</author>
  </authors>
  <commentList>
    <comment ref="D8" authorId="0" shapeId="0">
      <text>
        <r>
          <rPr>
            <b/>
            <sz val="9"/>
            <color indexed="81"/>
            <rFont val="Tahoma"/>
            <charset val="1"/>
          </rPr>
          <t>Scott Schmuck:</t>
        </r>
        <r>
          <rPr>
            <sz val="9"/>
            <color indexed="81"/>
            <rFont val="Tahoma"/>
            <charset val="1"/>
          </rPr>
          <t xml:space="preserve">
Polydyne</t>
        </r>
      </text>
    </comment>
    <comment ref="F8" authorId="0" shapeId="0">
      <text>
        <r>
          <rPr>
            <b/>
            <sz val="9"/>
            <color indexed="81"/>
            <rFont val="Tahoma"/>
            <charset val="1"/>
          </rPr>
          <t>Scott Schmuck:</t>
        </r>
        <r>
          <rPr>
            <sz val="9"/>
            <color indexed="81"/>
            <rFont val="Tahoma"/>
            <charset val="1"/>
          </rPr>
          <t xml:space="preserve">
2023 Polydyne</t>
        </r>
      </text>
    </comment>
    <comment ref="D10" authorId="0" shapeId="0">
      <text>
        <r>
          <rPr>
            <b/>
            <sz val="9"/>
            <color indexed="81"/>
            <rFont val="Tahoma"/>
            <charset val="1"/>
          </rPr>
          <t>Scott Schmuck:</t>
        </r>
        <r>
          <rPr>
            <sz val="9"/>
            <color indexed="81"/>
            <rFont val="Tahoma"/>
            <charset val="1"/>
          </rPr>
          <t xml:space="preserve">
Brenntag</t>
        </r>
      </text>
    </comment>
    <comment ref="D12" authorId="0" shapeId="0">
      <text>
        <r>
          <rPr>
            <b/>
            <sz val="9"/>
            <color indexed="81"/>
            <rFont val="Tahoma"/>
            <charset val="1"/>
          </rPr>
          <t>Scott Schmuck:</t>
        </r>
        <r>
          <rPr>
            <sz val="9"/>
            <color indexed="81"/>
            <rFont val="Tahoma"/>
            <charset val="1"/>
          </rPr>
          <t xml:space="preserve">
Brenntag</t>
        </r>
      </text>
    </comment>
  </commentList>
</comments>
</file>

<file path=xl/comments7.xml><?xml version="1.0" encoding="utf-8"?>
<comments xmlns="http://schemas.openxmlformats.org/spreadsheetml/2006/main">
  <authors>
    <author>Scott Schmuck</author>
  </authors>
  <commentList>
    <comment ref="D8" authorId="0" shapeId="0">
      <text>
        <r>
          <rPr>
            <b/>
            <sz val="9"/>
            <color indexed="81"/>
            <rFont val="Tahoma"/>
            <charset val="1"/>
          </rPr>
          <t>Scott Schmuck:</t>
        </r>
        <r>
          <rPr>
            <sz val="9"/>
            <color indexed="81"/>
            <rFont val="Tahoma"/>
            <charset val="1"/>
          </rPr>
          <t xml:space="preserve">
Polydyne</t>
        </r>
      </text>
    </comment>
    <comment ref="F8" authorId="0" shapeId="0">
      <text>
        <r>
          <rPr>
            <b/>
            <sz val="9"/>
            <color indexed="81"/>
            <rFont val="Tahoma"/>
            <charset val="1"/>
          </rPr>
          <t>Scott Schmuck:</t>
        </r>
        <r>
          <rPr>
            <sz val="9"/>
            <color indexed="81"/>
            <rFont val="Tahoma"/>
            <charset val="1"/>
          </rPr>
          <t xml:space="preserve">
2023 Polydyne</t>
        </r>
      </text>
    </comment>
    <comment ref="D10" authorId="0" shapeId="0">
      <text>
        <r>
          <rPr>
            <b/>
            <sz val="9"/>
            <color indexed="81"/>
            <rFont val="Tahoma"/>
            <charset val="1"/>
          </rPr>
          <t>Scott Schmuck:</t>
        </r>
        <r>
          <rPr>
            <sz val="9"/>
            <color indexed="81"/>
            <rFont val="Tahoma"/>
            <charset val="1"/>
          </rPr>
          <t xml:space="preserve">
Brenntag</t>
        </r>
      </text>
    </comment>
    <comment ref="D12" authorId="0" shapeId="0">
      <text>
        <r>
          <rPr>
            <b/>
            <sz val="9"/>
            <color indexed="81"/>
            <rFont val="Tahoma"/>
            <charset val="1"/>
          </rPr>
          <t>Scott Schmuck:</t>
        </r>
        <r>
          <rPr>
            <sz val="9"/>
            <color indexed="81"/>
            <rFont val="Tahoma"/>
            <charset val="1"/>
          </rPr>
          <t xml:space="preserve">
Brenntag</t>
        </r>
      </text>
    </comment>
  </commentList>
</comments>
</file>

<file path=xl/comments8.xml><?xml version="1.0" encoding="utf-8"?>
<comments xmlns="http://schemas.openxmlformats.org/spreadsheetml/2006/main">
  <authors>
    <author>Scott Schmuck</author>
  </authors>
  <commentList>
    <comment ref="D8" authorId="0" shapeId="0">
      <text>
        <r>
          <rPr>
            <b/>
            <sz val="9"/>
            <color indexed="81"/>
            <rFont val="Tahoma"/>
            <charset val="1"/>
          </rPr>
          <t>Scott Schmuck:</t>
        </r>
        <r>
          <rPr>
            <sz val="9"/>
            <color indexed="81"/>
            <rFont val="Tahoma"/>
            <charset val="1"/>
          </rPr>
          <t xml:space="preserve">
Polydyne</t>
        </r>
      </text>
    </comment>
    <comment ref="F8" authorId="0" shapeId="0">
      <text>
        <r>
          <rPr>
            <b/>
            <sz val="9"/>
            <color indexed="81"/>
            <rFont val="Tahoma"/>
            <charset val="1"/>
          </rPr>
          <t>Scott Schmuck:</t>
        </r>
        <r>
          <rPr>
            <sz val="9"/>
            <color indexed="81"/>
            <rFont val="Tahoma"/>
            <charset val="1"/>
          </rPr>
          <t xml:space="preserve">
2023 Polydyne</t>
        </r>
      </text>
    </comment>
    <comment ref="D10" authorId="0" shapeId="0">
      <text>
        <r>
          <rPr>
            <b/>
            <sz val="9"/>
            <color indexed="81"/>
            <rFont val="Tahoma"/>
            <charset val="1"/>
          </rPr>
          <t>Scott Schmuck:</t>
        </r>
        <r>
          <rPr>
            <sz val="9"/>
            <color indexed="81"/>
            <rFont val="Tahoma"/>
            <charset val="1"/>
          </rPr>
          <t xml:space="preserve">
Brenntag</t>
        </r>
      </text>
    </comment>
    <comment ref="D12" authorId="0" shapeId="0">
      <text>
        <r>
          <rPr>
            <b/>
            <sz val="9"/>
            <color indexed="81"/>
            <rFont val="Tahoma"/>
            <charset val="1"/>
          </rPr>
          <t>Scott Schmuck:</t>
        </r>
        <r>
          <rPr>
            <sz val="9"/>
            <color indexed="81"/>
            <rFont val="Tahoma"/>
            <charset val="1"/>
          </rPr>
          <t xml:space="preserve">
Brenntag</t>
        </r>
      </text>
    </comment>
  </commentList>
</comments>
</file>

<file path=xl/comments9.xml><?xml version="1.0" encoding="utf-8"?>
<comments xmlns="http://schemas.openxmlformats.org/spreadsheetml/2006/main">
  <authors>
    <author>Scott Schmuck</author>
  </authors>
  <commentList>
    <comment ref="D8" authorId="0" shapeId="0">
      <text>
        <r>
          <rPr>
            <b/>
            <sz val="9"/>
            <color indexed="81"/>
            <rFont val="Tahoma"/>
            <charset val="1"/>
          </rPr>
          <t>Scott Schmuck:</t>
        </r>
        <r>
          <rPr>
            <sz val="9"/>
            <color indexed="81"/>
            <rFont val="Tahoma"/>
            <charset val="1"/>
          </rPr>
          <t xml:space="preserve">
Polydyne</t>
        </r>
      </text>
    </comment>
    <comment ref="F8" authorId="0" shapeId="0">
      <text>
        <r>
          <rPr>
            <b/>
            <sz val="9"/>
            <color indexed="81"/>
            <rFont val="Tahoma"/>
            <charset val="1"/>
          </rPr>
          <t>Scott Schmuck:</t>
        </r>
        <r>
          <rPr>
            <sz val="9"/>
            <color indexed="81"/>
            <rFont val="Tahoma"/>
            <charset val="1"/>
          </rPr>
          <t xml:space="preserve">
2023 Polydyne</t>
        </r>
      </text>
    </comment>
    <comment ref="D10" authorId="0" shapeId="0">
      <text>
        <r>
          <rPr>
            <b/>
            <sz val="9"/>
            <color indexed="81"/>
            <rFont val="Tahoma"/>
            <charset val="1"/>
          </rPr>
          <t>Scott Schmuck:</t>
        </r>
        <r>
          <rPr>
            <sz val="9"/>
            <color indexed="81"/>
            <rFont val="Tahoma"/>
            <charset val="1"/>
          </rPr>
          <t xml:space="preserve">
Brenntag</t>
        </r>
      </text>
    </comment>
    <comment ref="D12" authorId="0" shapeId="0">
      <text>
        <r>
          <rPr>
            <b/>
            <sz val="9"/>
            <color indexed="81"/>
            <rFont val="Tahoma"/>
            <charset val="1"/>
          </rPr>
          <t>Scott Schmuck:</t>
        </r>
        <r>
          <rPr>
            <sz val="9"/>
            <color indexed="81"/>
            <rFont val="Tahoma"/>
            <charset val="1"/>
          </rPr>
          <t xml:space="preserve">
Brenntag</t>
        </r>
      </text>
    </comment>
  </commentList>
</comments>
</file>

<file path=xl/sharedStrings.xml><?xml version="1.0" encoding="utf-8"?>
<sst xmlns="http://schemas.openxmlformats.org/spreadsheetml/2006/main" count="183" uniqueCount="18">
  <si>
    <t>HARDIN COUNTY WATER DIST No 1</t>
  </si>
  <si>
    <t>INVENTORY VALUE AT</t>
  </si>
  <si>
    <t>ITEM</t>
  </si>
  <si>
    <t>INVENTORY</t>
  </si>
  <si>
    <t>COST</t>
  </si>
  <si>
    <t>MONTH END</t>
  </si>
  <si>
    <t>Total Value</t>
  </si>
  <si>
    <t>Current G/L</t>
  </si>
  <si>
    <t>Chemical expense for month</t>
  </si>
  <si>
    <t>COGS</t>
  </si>
  <si>
    <t>INV</t>
  </si>
  <si>
    <t>CHEMICAL INVENTORY - Radcliff</t>
  </si>
  <si>
    <t>Polymer - C-6266</t>
  </si>
  <si>
    <t>Sodium Hypochlorite</t>
  </si>
  <si>
    <t>Sodium Bisulfite</t>
  </si>
  <si>
    <t>Hydrogen Peroxide</t>
  </si>
  <si>
    <t>4.02.71800</t>
  </si>
  <si>
    <t>4.00.15101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</si>
</sst>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&quot;$&quot;#,##0.00_);\(&quot;$&quot;#,##0.00\)"/>
    <numFmt numFmtId="8" formatCode="&quot;$&quot;#,##0.00_);[Red]\(&quot;$&quot;#,##0.00\)"/>
    <numFmt numFmtId="164" formatCode="[$-409]mmmm\ d\,\ yyyy;@"/>
    <numFmt numFmtId="165" formatCode="&quot;$&quot;#,##0.00"/>
    <numFmt numFmtId="166" formatCode="&quot;$&quot;#,##0.000_);\(&quot;$&quot;#,##0.000\)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164" fontId="0" fillId="0" borderId="0" xfId="0" applyNumberFormat="1"/>
    <xf numFmtId="39" fontId="0" fillId="0" borderId="0" xfId="0" applyNumberFormat="1"/>
    <xf numFmtId="37" fontId="0" fillId="0" borderId="0" xfId="0" applyNumberFormat="1"/>
    <xf numFmtId="7" fontId="0" fillId="0" borderId="0" xfId="0" applyNumberFormat="1"/>
    <xf numFmtId="165" fontId="0" fillId="0" borderId="0" xfId="0" applyNumberFormat="1"/>
    <xf numFmtId="37" fontId="3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7" fontId="4" fillId="0" borderId="0" xfId="0" applyNumberFormat="1" applyFont="1"/>
    <xf numFmtId="8" fontId="0" fillId="0" borderId="0" xfId="0" applyNumberFormat="1"/>
    <xf numFmtId="165" fontId="0" fillId="0" borderId="0" xfId="0" applyNumberFormat="1" applyAlignment="1">
      <alignment horizontal="center"/>
    </xf>
    <xf numFmtId="0" fontId="3" fillId="0" borderId="0" xfId="0" applyFont="1" applyAlignment="1">
      <alignment horizontal="center" wrapText="1"/>
    </xf>
    <xf numFmtId="166" fontId="0" fillId="0" borderId="0" xfId="0" applyNumberFormat="1" applyFill="1"/>
    <xf numFmtId="0" fontId="3" fillId="0" borderId="0" xfId="0" applyFont="1" applyAlignment="1">
      <alignment horizontal="right" wrapText="1"/>
    </xf>
    <xf numFmtId="165" fontId="3" fillId="0" borderId="0" xfId="0" applyNumberFormat="1" applyFont="1" applyAlignment="1">
      <alignment horizontal="right"/>
    </xf>
    <xf numFmtId="37" fontId="3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right"/>
    </xf>
    <xf numFmtId="37" fontId="0" fillId="0" borderId="0" xfId="0" applyNumberFormat="1" applyFill="1"/>
    <xf numFmtId="7" fontId="0" fillId="0" borderId="0" xfId="0" applyNumberFormat="1" applyFill="1"/>
    <xf numFmtId="1" fontId="0" fillId="0" borderId="0" xfId="0" applyNumberFormat="1" applyFill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abSelected="1" zoomScaleNormal="100" workbookViewId="0">
      <selection activeCell="E9" sqref="E9"/>
    </sheetView>
  </sheetViews>
  <sheetFormatPr defaultRowHeight="15" x14ac:dyDescent="0.25"/>
  <cols>
    <col min="1" max="1" width="19.85546875" bestFit="1" customWidth="1"/>
    <col min="2" max="2" width="4.28515625" customWidth="1"/>
    <col min="3" max="3" width="11.85546875" customWidth="1"/>
    <col min="4" max="6" width="12.7109375" customWidth="1"/>
    <col min="7" max="7" width="14.140625" customWidth="1"/>
    <col min="8" max="8" width="12.85546875" customWidth="1"/>
  </cols>
  <sheetData>
    <row r="1" spans="1:8" ht="18.75" x14ac:dyDescent="0.3">
      <c r="A1" s="22" t="s">
        <v>0</v>
      </c>
      <c r="B1" s="22"/>
      <c r="C1" s="22"/>
      <c r="D1" s="22"/>
      <c r="E1" s="22"/>
      <c r="F1" s="22"/>
      <c r="G1" s="22"/>
      <c r="H1" s="22"/>
    </row>
    <row r="2" spans="1:8" ht="15.75" x14ac:dyDescent="0.25">
      <c r="A2" s="23" t="s">
        <v>11</v>
      </c>
      <c r="B2" s="23"/>
      <c r="C2" s="23"/>
      <c r="D2" s="23"/>
      <c r="E2" s="23"/>
      <c r="F2" s="23"/>
      <c r="G2" s="23"/>
      <c r="H2" s="23"/>
    </row>
    <row r="3" spans="1:8" ht="15.75" x14ac:dyDescent="0.25">
      <c r="A3" s="24">
        <v>45230</v>
      </c>
      <c r="B3" s="24"/>
      <c r="C3" s="24"/>
      <c r="D3" s="24"/>
      <c r="E3" s="24"/>
      <c r="F3" s="24"/>
      <c r="G3" s="24"/>
      <c r="H3" s="24"/>
    </row>
    <row r="4" spans="1:8" x14ac:dyDescent="0.25">
      <c r="A4" s="1"/>
      <c r="B4" s="3"/>
    </row>
    <row r="6" spans="1:8" ht="30" x14ac:dyDescent="0.25">
      <c r="A6" s="7"/>
      <c r="B6" s="6"/>
      <c r="C6" s="8">
        <v>2022</v>
      </c>
      <c r="D6" s="8"/>
      <c r="E6" s="8">
        <v>2023</v>
      </c>
      <c r="F6" s="8"/>
      <c r="G6" s="15" t="s">
        <v>1</v>
      </c>
      <c r="H6" s="13"/>
    </row>
    <row r="7" spans="1:8" x14ac:dyDescent="0.25">
      <c r="A7" t="s">
        <v>2</v>
      </c>
      <c r="C7" s="17" t="s">
        <v>3</v>
      </c>
      <c r="D7" s="18" t="s">
        <v>4</v>
      </c>
      <c r="E7" s="17" t="s">
        <v>3</v>
      </c>
      <c r="F7" s="18" t="s">
        <v>4</v>
      </c>
      <c r="G7" s="16" t="s">
        <v>5</v>
      </c>
      <c r="H7" s="12"/>
    </row>
    <row r="8" spans="1:8" x14ac:dyDescent="0.25">
      <c r="A8" t="s">
        <v>12</v>
      </c>
      <c r="C8" s="19">
        <v>0</v>
      </c>
      <c r="D8" s="14">
        <v>1.45</v>
      </c>
      <c r="E8" s="21">
        <v>3694</v>
      </c>
      <c r="F8" s="14">
        <v>1.75</v>
      </c>
      <c r="G8" s="5">
        <f>(C8*D8)+(E8*F8)</f>
        <v>6464.5</v>
      </c>
      <c r="H8" s="5"/>
    </row>
    <row r="9" spans="1:8" x14ac:dyDescent="0.25">
      <c r="A9" t="s">
        <v>13</v>
      </c>
      <c r="C9" s="19"/>
      <c r="D9" s="14"/>
      <c r="E9" s="14"/>
      <c r="F9" s="14"/>
      <c r="G9" s="5">
        <f t="shared" ref="G9:G12" si="0">(C9*D9)+(E9*F9)</f>
        <v>0</v>
      </c>
      <c r="H9" s="5"/>
    </row>
    <row r="10" spans="1:8" x14ac:dyDescent="0.25">
      <c r="A10" t="s">
        <v>14</v>
      </c>
      <c r="C10" s="19"/>
      <c r="D10" s="14">
        <v>0.23</v>
      </c>
      <c r="E10" s="14"/>
      <c r="F10" s="14"/>
      <c r="G10" s="5">
        <f t="shared" si="0"/>
        <v>0</v>
      </c>
      <c r="H10" s="4"/>
    </row>
    <row r="11" spans="1:8" x14ac:dyDescent="0.25">
      <c r="A11" t="s">
        <v>15</v>
      </c>
      <c r="C11" s="19"/>
      <c r="D11" s="14"/>
      <c r="E11" s="14"/>
      <c r="F11" s="14"/>
      <c r="G11" s="5">
        <f t="shared" si="0"/>
        <v>0</v>
      </c>
      <c r="H11" s="4"/>
    </row>
    <row r="12" spans="1:8" x14ac:dyDescent="0.25">
      <c r="A12" t="s">
        <v>15</v>
      </c>
      <c r="B12" s="3"/>
      <c r="D12" s="14">
        <v>0.28999999999999998</v>
      </c>
      <c r="E12" s="14"/>
      <c r="F12" s="14"/>
      <c r="G12" s="5">
        <f t="shared" si="0"/>
        <v>0</v>
      </c>
      <c r="H12" s="4"/>
    </row>
    <row r="13" spans="1:8" x14ac:dyDescent="0.25">
      <c r="B13" s="3"/>
      <c r="H13" s="4"/>
    </row>
    <row r="14" spans="1:8" x14ac:dyDescent="0.25">
      <c r="B14" s="3"/>
      <c r="C14" t="s">
        <v>6</v>
      </c>
      <c r="G14" s="11">
        <f>SUM(G8:G13)</f>
        <v>6464.5</v>
      </c>
      <c r="H14" s="4"/>
    </row>
    <row r="15" spans="1:8" x14ac:dyDescent="0.25">
      <c r="B15" s="3"/>
      <c r="H15" s="4"/>
    </row>
    <row r="16" spans="1:8" x14ac:dyDescent="0.25">
      <c r="B16" s="3"/>
      <c r="C16" s="2" t="s">
        <v>7</v>
      </c>
      <c r="G16" s="20">
        <v>8391.25</v>
      </c>
      <c r="H16" s="4"/>
    </row>
    <row r="17" spans="2:8" x14ac:dyDescent="0.25">
      <c r="B17" s="3"/>
      <c r="C17" s="2"/>
      <c r="G17" s="4"/>
    </row>
    <row r="18" spans="2:8" x14ac:dyDescent="0.25">
      <c r="B18" s="3"/>
      <c r="C18" s="2"/>
      <c r="G18" s="4">
        <f>G16-G14</f>
        <v>1926.75</v>
      </c>
    </row>
    <row r="19" spans="2:8" x14ac:dyDescent="0.25">
      <c r="B19" s="3"/>
      <c r="C19" s="2"/>
      <c r="G19" s="4"/>
    </row>
    <row r="20" spans="2:8" x14ac:dyDescent="0.25">
      <c r="B20" s="3"/>
      <c r="C20" s="2"/>
      <c r="G20" s="4"/>
    </row>
    <row r="21" spans="2:8" x14ac:dyDescent="0.25">
      <c r="B21" s="3"/>
      <c r="G21" s="4"/>
    </row>
    <row r="22" spans="2:8" x14ac:dyDescent="0.25">
      <c r="B22" s="3"/>
      <c r="C22" t="s">
        <v>16</v>
      </c>
      <c r="E22" s="4">
        <f>G18</f>
        <v>1926.75</v>
      </c>
      <c r="F22" s="4"/>
      <c r="G22" s="4"/>
      <c r="H22" s="4"/>
    </row>
    <row r="23" spans="2:8" x14ac:dyDescent="0.25">
      <c r="C23" t="s">
        <v>17</v>
      </c>
      <c r="F23" s="4">
        <f>E22</f>
        <v>1926.75</v>
      </c>
      <c r="H23" s="11"/>
    </row>
    <row r="25" spans="2:8" x14ac:dyDescent="0.25">
      <c r="B25" s="3"/>
      <c r="C25" s="10"/>
    </row>
  </sheetData>
  <mergeCells count="3">
    <mergeCell ref="A1:H1"/>
    <mergeCell ref="A2:H2"/>
    <mergeCell ref="A3:H3"/>
  </mergeCells>
  <pageMargins left="0.7" right="0.7" top="0.75" bottom="0.75" header="0.3" footer="0.3"/>
  <pageSetup scale="93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5"/>
  <sheetViews>
    <sheetView zoomScaleNormal="100" workbookViewId="0">
      <selection sqref="A1:XFD1048576"/>
    </sheetView>
  </sheetViews>
  <sheetFormatPr defaultRowHeight="15" x14ac:dyDescent="0.25"/>
  <cols>
    <col min="1" max="1" width="19.85546875" bestFit="1" customWidth="1"/>
    <col min="2" max="2" width="4.28515625" customWidth="1"/>
    <col min="3" max="3" width="8.85546875" customWidth="1"/>
    <col min="4" max="4" width="12.28515625" customWidth="1"/>
    <col min="5" max="5" width="11.85546875" customWidth="1"/>
    <col min="6" max="6" width="12.7109375" customWidth="1"/>
    <col min="7" max="7" width="14.140625" customWidth="1"/>
    <col min="8" max="8" width="12.85546875" customWidth="1"/>
  </cols>
  <sheetData>
    <row r="1" spans="1:8" ht="18.75" x14ac:dyDescent="0.3">
      <c r="A1" s="22" t="s">
        <v>0</v>
      </c>
      <c r="B1" s="22"/>
      <c r="C1" s="22"/>
      <c r="D1" s="22"/>
      <c r="E1" s="22"/>
      <c r="F1" s="22"/>
      <c r="G1" s="22"/>
      <c r="H1" s="22"/>
    </row>
    <row r="2" spans="1:8" ht="15.75" x14ac:dyDescent="0.25">
      <c r="A2" s="23" t="s">
        <v>11</v>
      </c>
      <c r="B2" s="23"/>
      <c r="C2" s="23"/>
      <c r="D2" s="23"/>
      <c r="E2" s="23"/>
      <c r="F2" s="23"/>
      <c r="G2" s="23"/>
      <c r="H2" s="23"/>
    </row>
    <row r="3" spans="1:8" ht="15.75" x14ac:dyDescent="0.25">
      <c r="A3" s="24">
        <v>44957</v>
      </c>
      <c r="B3" s="24"/>
      <c r="C3" s="24"/>
      <c r="D3" s="24"/>
      <c r="E3" s="24"/>
      <c r="F3" s="24"/>
      <c r="G3" s="24"/>
      <c r="H3" s="24"/>
    </row>
    <row r="4" spans="1:8" x14ac:dyDescent="0.25">
      <c r="A4" s="1"/>
      <c r="B4" s="3"/>
    </row>
    <row r="6" spans="1:8" ht="30" x14ac:dyDescent="0.25">
      <c r="A6" s="7"/>
      <c r="B6" s="6"/>
      <c r="C6" s="8">
        <v>2021</v>
      </c>
      <c r="D6" s="8"/>
      <c r="E6" s="8">
        <v>2022</v>
      </c>
      <c r="F6" s="8"/>
      <c r="G6" s="15" t="s">
        <v>1</v>
      </c>
      <c r="H6" s="13"/>
    </row>
    <row r="7" spans="1:8" x14ac:dyDescent="0.25">
      <c r="A7" t="s">
        <v>2</v>
      </c>
      <c r="C7" s="17" t="s">
        <v>3</v>
      </c>
      <c r="D7" s="18" t="s">
        <v>4</v>
      </c>
      <c r="E7" s="17" t="s">
        <v>3</v>
      </c>
      <c r="F7" s="18" t="s">
        <v>4</v>
      </c>
      <c r="G7" s="16" t="s">
        <v>5</v>
      </c>
      <c r="H7" s="12"/>
    </row>
    <row r="8" spans="1:8" x14ac:dyDescent="0.25">
      <c r="A8" t="s">
        <v>12</v>
      </c>
      <c r="C8" s="19"/>
      <c r="D8" s="14">
        <v>1.36</v>
      </c>
      <c r="E8" s="19">
        <v>1275</v>
      </c>
      <c r="F8" s="14">
        <v>1.45</v>
      </c>
      <c r="G8" s="5">
        <f>(C8*D8)+(E8*F8)</f>
        <v>1848.75</v>
      </c>
      <c r="H8" s="5"/>
    </row>
    <row r="9" spans="1:8" x14ac:dyDescent="0.25">
      <c r="A9" t="s">
        <v>13</v>
      </c>
      <c r="C9" s="19"/>
      <c r="D9" s="14">
        <v>0.106</v>
      </c>
      <c r="E9" s="19"/>
      <c r="F9" s="14"/>
      <c r="G9" s="5">
        <f t="shared" ref="G9:G12" si="0">(C9*D9)+(E9*F9)</f>
        <v>0</v>
      </c>
      <c r="H9" s="5"/>
    </row>
    <row r="10" spans="1:8" x14ac:dyDescent="0.25">
      <c r="A10" t="s">
        <v>14</v>
      </c>
      <c r="C10" s="19"/>
      <c r="D10" s="14">
        <v>0.21</v>
      </c>
      <c r="E10" s="19"/>
      <c r="F10" s="14">
        <v>0.23</v>
      </c>
      <c r="G10" s="5">
        <f t="shared" si="0"/>
        <v>0</v>
      </c>
      <c r="H10" s="4"/>
    </row>
    <row r="11" spans="1:8" x14ac:dyDescent="0.25">
      <c r="A11" t="s">
        <v>15</v>
      </c>
      <c r="C11" s="19"/>
      <c r="D11" s="14"/>
      <c r="E11" s="19"/>
      <c r="F11" s="14"/>
      <c r="G11" s="5">
        <f t="shared" si="0"/>
        <v>0</v>
      </c>
      <c r="H11" s="4"/>
    </row>
    <row r="12" spans="1:8" x14ac:dyDescent="0.25">
      <c r="A12" t="s">
        <v>15</v>
      </c>
      <c r="B12" s="3"/>
      <c r="D12" s="14">
        <v>0.26</v>
      </c>
      <c r="F12" s="14">
        <v>0.28999999999999998</v>
      </c>
      <c r="G12" s="5">
        <f t="shared" si="0"/>
        <v>0</v>
      </c>
      <c r="H12" s="4"/>
    </row>
    <row r="13" spans="1:8" x14ac:dyDescent="0.25">
      <c r="B13" s="3"/>
      <c r="H13" s="4"/>
    </row>
    <row r="14" spans="1:8" x14ac:dyDescent="0.25">
      <c r="B14" s="3"/>
      <c r="E14" t="s">
        <v>6</v>
      </c>
      <c r="G14" s="11">
        <f>SUM(G8:G13)</f>
        <v>1848.75</v>
      </c>
      <c r="H14" s="4"/>
    </row>
    <row r="15" spans="1:8" x14ac:dyDescent="0.25">
      <c r="B15" s="3"/>
      <c r="H15" s="4"/>
    </row>
    <row r="16" spans="1:8" x14ac:dyDescent="0.25">
      <c r="B16" s="3"/>
      <c r="C16" s="3"/>
      <c r="E16" s="2" t="s">
        <v>7</v>
      </c>
      <c r="G16" s="20">
        <v>3494.5</v>
      </c>
      <c r="H16" s="4"/>
    </row>
    <row r="17" spans="2:7" x14ac:dyDescent="0.25">
      <c r="B17" s="3"/>
      <c r="C17" s="3"/>
      <c r="E17" s="2"/>
      <c r="G17" s="4"/>
    </row>
    <row r="18" spans="2:7" x14ac:dyDescent="0.25">
      <c r="B18" s="3"/>
      <c r="C18" s="3"/>
      <c r="D18" t="s">
        <v>8</v>
      </c>
      <c r="E18" s="2"/>
      <c r="G18" s="4">
        <f>G16-G14</f>
        <v>1645.75</v>
      </c>
    </row>
    <row r="19" spans="2:7" x14ac:dyDescent="0.25">
      <c r="B19" s="3"/>
      <c r="E19" s="2"/>
      <c r="G19" s="4"/>
    </row>
    <row r="20" spans="2:7" x14ac:dyDescent="0.25">
      <c r="B20" s="3"/>
      <c r="E20" s="2"/>
      <c r="G20" s="4"/>
    </row>
    <row r="21" spans="2:7" x14ac:dyDescent="0.25">
      <c r="B21" s="3"/>
      <c r="G21" s="4"/>
    </row>
    <row r="22" spans="2:7" x14ac:dyDescent="0.25">
      <c r="B22" s="3"/>
      <c r="D22" s="4"/>
      <c r="E22" s="4"/>
      <c r="G22" s="4"/>
    </row>
    <row r="23" spans="2:7" x14ac:dyDescent="0.25">
      <c r="C23" s="3" t="s">
        <v>9</v>
      </c>
      <c r="D23" t="s">
        <v>16</v>
      </c>
      <c r="F23" s="4">
        <f>G18</f>
        <v>1645.75</v>
      </c>
      <c r="G23" s="4"/>
    </row>
    <row r="24" spans="2:7" x14ac:dyDescent="0.25">
      <c r="C24" s="3" t="s">
        <v>10</v>
      </c>
      <c r="D24" t="s">
        <v>17</v>
      </c>
      <c r="G24" s="11">
        <f>G18</f>
        <v>1645.75</v>
      </c>
    </row>
    <row r="25" spans="2:7" x14ac:dyDescent="0.25">
      <c r="B25" s="3"/>
      <c r="C25" s="9"/>
      <c r="D25" s="10"/>
      <c r="E25" s="10"/>
    </row>
  </sheetData>
  <mergeCells count="3">
    <mergeCell ref="A1:H1"/>
    <mergeCell ref="A2:H2"/>
    <mergeCell ref="A3:H3"/>
  </mergeCells>
  <pageMargins left="0.95" right="0.7" top="0.75" bottom="0.75" header="0.3" footer="0.3"/>
  <pageSetup scale="8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5"/>
  <sheetViews>
    <sheetView zoomScaleNormal="100" workbookViewId="0">
      <selection sqref="A1:XFD1048576"/>
    </sheetView>
  </sheetViews>
  <sheetFormatPr defaultRowHeight="15" x14ac:dyDescent="0.25"/>
  <cols>
    <col min="1" max="1" width="19.85546875" bestFit="1" customWidth="1"/>
    <col min="2" max="2" width="4.28515625" customWidth="1"/>
    <col min="3" max="3" width="11.85546875" customWidth="1"/>
    <col min="4" max="6" width="12.7109375" customWidth="1"/>
    <col min="7" max="7" width="14.140625" customWidth="1"/>
    <col min="8" max="8" width="12.85546875" customWidth="1"/>
  </cols>
  <sheetData>
    <row r="1" spans="1:8" ht="18.75" x14ac:dyDescent="0.3">
      <c r="A1" s="22" t="s">
        <v>0</v>
      </c>
      <c r="B1" s="22"/>
      <c r="C1" s="22"/>
      <c r="D1" s="22"/>
      <c r="E1" s="22"/>
      <c r="F1" s="22"/>
      <c r="G1" s="22"/>
      <c r="H1" s="22"/>
    </row>
    <row r="2" spans="1:8" ht="15.75" x14ac:dyDescent="0.25">
      <c r="A2" s="23" t="s">
        <v>11</v>
      </c>
      <c r="B2" s="23"/>
      <c r="C2" s="23"/>
      <c r="D2" s="23"/>
      <c r="E2" s="23"/>
      <c r="F2" s="23"/>
      <c r="G2" s="23"/>
      <c r="H2" s="23"/>
    </row>
    <row r="3" spans="1:8" ht="15.75" x14ac:dyDescent="0.25">
      <c r="A3" s="24">
        <v>45199</v>
      </c>
      <c r="B3" s="24"/>
      <c r="C3" s="24"/>
      <c r="D3" s="24"/>
      <c r="E3" s="24"/>
      <c r="F3" s="24"/>
      <c r="G3" s="24"/>
      <c r="H3" s="24"/>
    </row>
    <row r="4" spans="1:8" x14ac:dyDescent="0.25">
      <c r="A4" s="1"/>
      <c r="B4" s="3"/>
    </row>
    <row r="6" spans="1:8" ht="30" x14ac:dyDescent="0.25">
      <c r="A6" s="7"/>
      <c r="B6" s="6"/>
      <c r="C6" s="8">
        <v>2022</v>
      </c>
      <c r="D6" s="8"/>
      <c r="E6" s="8">
        <v>2023</v>
      </c>
      <c r="F6" s="8"/>
      <c r="G6" s="15" t="s">
        <v>1</v>
      </c>
      <c r="H6" s="13"/>
    </row>
    <row r="7" spans="1:8" x14ac:dyDescent="0.25">
      <c r="A7" t="s">
        <v>2</v>
      </c>
      <c r="C7" s="17" t="s">
        <v>3</v>
      </c>
      <c r="D7" s="18" t="s">
        <v>4</v>
      </c>
      <c r="E7" s="17" t="s">
        <v>3</v>
      </c>
      <c r="F7" s="18" t="s">
        <v>4</v>
      </c>
      <c r="G7" s="16" t="s">
        <v>5</v>
      </c>
      <c r="H7" s="12"/>
    </row>
    <row r="8" spans="1:8" x14ac:dyDescent="0.25">
      <c r="A8" t="s">
        <v>12</v>
      </c>
      <c r="C8" s="19">
        <v>0</v>
      </c>
      <c r="D8" s="14">
        <v>1.45</v>
      </c>
      <c r="E8" s="21">
        <v>4795</v>
      </c>
      <c r="F8" s="14">
        <v>1.75</v>
      </c>
      <c r="G8" s="5">
        <f>(C8*D8)+(E8*F8)</f>
        <v>8391.25</v>
      </c>
      <c r="H8" s="5"/>
    </row>
    <row r="9" spans="1:8" x14ac:dyDescent="0.25">
      <c r="A9" t="s">
        <v>13</v>
      </c>
      <c r="C9" s="19"/>
      <c r="D9" s="14"/>
      <c r="E9" s="14"/>
      <c r="F9" s="14"/>
      <c r="G9" s="5">
        <f t="shared" ref="G9:G12" si="0">(C9*D9)+(E9*F9)</f>
        <v>0</v>
      </c>
      <c r="H9" s="5"/>
    </row>
    <row r="10" spans="1:8" x14ac:dyDescent="0.25">
      <c r="A10" t="s">
        <v>14</v>
      </c>
      <c r="C10" s="19"/>
      <c r="D10" s="14">
        <v>0.23</v>
      </c>
      <c r="E10" s="14"/>
      <c r="F10" s="14"/>
      <c r="G10" s="5">
        <f t="shared" si="0"/>
        <v>0</v>
      </c>
      <c r="H10" s="4"/>
    </row>
    <row r="11" spans="1:8" x14ac:dyDescent="0.25">
      <c r="A11" t="s">
        <v>15</v>
      </c>
      <c r="C11" s="19"/>
      <c r="D11" s="14"/>
      <c r="E11" s="14"/>
      <c r="F11" s="14"/>
      <c r="G11" s="5">
        <f t="shared" si="0"/>
        <v>0</v>
      </c>
      <c r="H11" s="4"/>
    </row>
    <row r="12" spans="1:8" x14ac:dyDescent="0.25">
      <c r="A12" t="s">
        <v>15</v>
      </c>
      <c r="B12" s="3"/>
      <c r="D12" s="14">
        <v>0.28999999999999998</v>
      </c>
      <c r="E12" s="14"/>
      <c r="F12" s="14"/>
      <c r="G12" s="5">
        <f t="shared" si="0"/>
        <v>0</v>
      </c>
      <c r="H12" s="4"/>
    </row>
    <row r="13" spans="1:8" x14ac:dyDescent="0.25">
      <c r="B13" s="3"/>
      <c r="H13" s="4"/>
    </row>
    <row r="14" spans="1:8" x14ac:dyDescent="0.25">
      <c r="B14" s="3"/>
      <c r="C14" t="s">
        <v>6</v>
      </c>
      <c r="G14" s="11">
        <f>SUM(G8:G13)</f>
        <v>8391.25</v>
      </c>
      <c r="H14" s="4"/>
    </row>
    <row r="15" spans="1:8" x14ac:dyDescent="0.25">
      <c r="B15" s="3"/>
      <c r="H15" s="4"/>
    </row>
    <row r="16" spans="1:8" x14ac:dyDescent="0.25">
      <c r="B16" s="3"/>
      <c r="C16" s="2" t="s">
        <v>7</v>
      </c>
      <c r="G16" s="20">
        <v>9633.75</v>
      </c>
      <c r="H16" s="4"/>
    </row>
    <row r="17" spans="2:8" x14ac:dyDescent="0.25">
      <c r="B17" s="3"/>
      <c r="C17" s="2"/>
      <c r="G17" s="4"/>
    </row>
    <row r="18" spans="2:8" x14ac:dyDescent="0.25">
      <c r="B18" s="3"/>
      <c r="C18" s="2"/>
      <c r="G18" s="4">
        <f>G16-G14</f>
        <v>1242.5</v>
      </c>
    </row>
    <row r="19" spans="2:8" x14ac:dyDescent="0.25">
      <c r="B19" s="3"/>
      <c r="C19" s="2"/>
      <c r="G19" s="4"/>
    </row>
    <row r="20" spans="2:8" x14ac:dyDescent="0.25">
      <c r="B20" s="3"/>
      <c r="C20" s="2"/>
      <c r="G20" s="4"/>
    </row>
    <row r="21" spans="2:8" x14ac:dyDescent="0.25">
      <c r="B21" s="3"/>
      <c r="G21" s="4"/>
    </row>
    <row r="22" spans="2:8" x14ac:dyDescent="0.25">
      <c r="B22" s="3"/>
      <c r="C22" t="s">
        <v>16</v>
      </c>
      <c r="E22" s="4">
        <f>G18</f>
        <v>1242.5</v>
      </c>
      <c r="F22" s="4"/>
      <c r="G22" s="4"/>
      <c r="H22" s="4"/>
    </row>
    <row r="23" spans="2:8" x14ac:dyDescent="0.25">
      <c r="C23" t="s">
        <v>17</v>
      </c>
      <c r="F23" s="4">
        <f>E22</f>
        <v>1242.5</v>
      </c>
      <c r="H23" s="11"/>
    </row>
    <row r="25" spans="2:8" x14ac:dyDescent="0.25">
      <c r="B25" s="3"/>
      <c r="C25" s="10"/>
    </row>
  </sheetData>
  <mergeCells count="3">
    <mergeCell ref="A1:H1"/>
    <mergeCell ref="A2:H2"/>
    <mergeCell ref="A3:H3"/>
  </mergeCells>
  <pageMargins left="0.82" right="0.34" top="0.75" bottom="0.75" header="0.3" footer="0.3"/>
  <pageSetup scale="92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5"/>
  <sheetViews>
    <sheetView zoomScaleNormal="100" workbookViewId="0">
      <selection sqref="A1:XFD1048576"/>
    </sheetView>
  </sheetViews>
  <sheetFormatPr defaultRowHeight="15" x14ac:dyDescent="0.25"/>
  <cols>
    <col min="1" max="1" width="19.85546875" bestFit="1" customWidth="1"/>
    <col min="2" max="2" width="4.28515625" customWidth="1"/>
    <col min="3" max="3" width="11.85546875" customWidth="1"/>
    <col min="4" max="6" width="12.7109375" customWidth="1"/>
    <col min="7" max="7" width="14.140625" customWidth="1"/>
    <col min="8" max="8" width="12.85546875" customWidth="1"/>
  </cols>
  <sheetData>
    <row r="1" spans="1:8" ht="18.75" x14ac:dyDescent="0.3">
      <c r="A1" s="22" t="s">
        <v>0</v>
      </c>
      <c r="B1" s="22"/>
      <c r="C1" s="22"/>
      <c r="D1" s="22"/>
      <c r="E1" s="22"/>
      <c r="F1" s="22"/>
      <c r="G1" s="22"/>
      <c r="H1" s="22"/>
    </row>
    <row r="2" spans="1:8" ht="15.75" x14ac:dyDescent="0.25">
      <c r="A2" s="23" t="s">
        <v>11</v>
      </c>
      <c r="B2" s="23"/>
      <c r="C2" s="23"/>
      <c r="D2" s="23"/>
      <c r="E2" s="23"/>
      <c r="F2" s="23"/>
      <c r="G2" s="23"/>
      <c r="H2" s="23"/>
    </row>
    <row r="3" spans="1:8" ht="15.75" x14ac:dyDescent="0.25">
      <c r="A3" s="24">
        <v>45169</v>
      </c>
      <c r="B3" s="24"/>
      <c r="C3" s="24"/>
      <c r="D3" s="24"/>
      <c r="E3" s="24"/>
      <c r="F3" s="24"/>
      <c r="G3" s="24"/>
      <c r="H3" s="24"/>
    </row>
    <row r="4" spans="1:8" x14ac:dyDescent="0.25">
      <c r="A4" s="1"/>
      <c r="B4" s="3"/>
    </row>
    <row r="6" spans="1:8" ht="30" x14ac:dyDescent="0.25">
      <c r="A6" s="7"/>
      <c r="B6" s="6"/>
      <c r="C6" s="8">
        <v>2022</v>
      </c>
      <c r="D6" s="8"/>
      <c r="E6" s="8">
        <v>2023</v>
      </c>
      <c r="F6" s="8"/>
      <c r="G6" s="15" t="s">
        <v>1</v>
      </c>
      <c r="H6" s="13"/>
    </row>
    <row r="7" spans="1:8" x14ac:dyDescent="0.25">
      <c r="A7" t="s">
        <v>2</v>
      </c>
      <c r="C7" s="17" t="s">
        <v>3</v>
      </c>
      <c r="D7" s="18" t="s">
        <v>4</v>
      </c>
      <c r="E7" s="17" t="s">
        <v>3</v>
      </c>
      <c r="F7" s="18" t="s">
        <v>4</v>
      </c>
      <c r="G7" s="16" t="s">
        <v>5</v>
      </c>
      <c r="H7" s="12"/>
    </row>
    <row r="8" spans="1:8" x14ac:dyDescent="0.25">
      <c r="A8" t="s">
        <v>12</v>
      </c>
      <c r="C8" s="19">
        <v>0</v>
      </c>
      <c r="D8" s="14">
        <v>1.45</v>
      </c>
      <c r="E8" s="21">
        <v>1905</v>
      </c>
      <c r="F8" s="14">
        <v>1.75</v>
      </c>
      <c r="G8" s="5">
        <f>(C8*D8)+(E8*F8)</f>
        <v>3333.75</v>
      </c>
      <c r="H8" s="5"/>
    </row>
    <row r="9" spans="1:8" x14ac:dyDescent="0.25">
      <c r="A9" t="s">
        <v>13</v>
      </c>
      <c r="C9" s="19"/>
      <c r="D9" s="14"/>
      <c r="E9" s="14"/>
      <c r="F9" s="14"/>
      <c r="G9" s="5">
        <f t="shared" ref="G9:G12" si="0">(C9*D9)+(E9*F9)</f>
        <v>0</v>
      </c>
      <c r="H9" s="5"/>
    </row>
    <row r="10" spans="1:8" x14ac:dyDescent="0.25">
      <c r="A10" t="s">
        <v>14</v>
      </c>
      <c r="C10" s="19"/>
      <c r="D10" s="14">
        <v>0.23</v>
      </c>
      <c r="E10" s="14"/>
      <c r="F10" s="14"/>
      <c r="G10" s="5">
        <f t="shared" si="0"/>
        <v>0</v>
      </c>
      <c r="H10" s="4"/>
    </row>
    <row r="11" spans="1:8" x14ac:dyDescent="0.25">
      <c r="A11" t="s">
        <v>15</v>
      </c>
      <c r="C11" s="19"/>
      <c r="D11" s="14"/>
      <c r="E11" s="14"/>
      <c r="F11" s="14"/>
      <c r="G11" s="5">
        <f t="shared" si="0"/>
        <v>0</v>
      </c>
      <c r="H11" s="4"/>
    </row>
    <row r="12" spans="1:8" x14ac:dyDescent="0.25">
      <c r="A12" t="s">
        <v>15</v>
      </c>
      <c r="B12" s="3"/>
      <c r="D12" s="14">
        <v>0.28999999999999998</v>
      </c>
      <c r="E12" s="14"/>
      <c r="F12" s="14"/>
      <c r="G12" s="5">
        <f t="shared" si="0"/>
        <v>0</v>
      </c>
      <c r="H12" s="4"/>
    </row>
    <row r="13" spans="1:8" x14ac:dyDescent="0.25">
      <c r="B13" s="3"/>
      <c r="H13" s="4"/>
    </row>
    <row r="14" spans="1:8" x14ac:dyDescent="0.25">
      <c r="B14" s="3"/>
      <c r="C14" t="s">
        <v>6</v>
      </c>
      <c r="G14" s="11">
        <f>SUM(G8:G13)</f>
        <v>3333.75</v>
      </c>
      <c r="H14" s="4"/>
    </row>
    <row r="15" spans="1:8" x14ac:dyDescent="0.25">
      <c r="B15" s="3"/>
      <c r="H15" s="4"/>
    </row>
    <row r="16" spans="1:8" x14ac:dyDescent="0.25">
      <c r="B16" s="3"/>
      <c r="C16" s="2" t="s">
        <v>7</v>
      </c>
      <c r="G16" s="20">
        <v>5106.5</v>
      </c>
      <c r="H16" s="4"/>
    </row>
    <row r="17" spans="2:8" x14ac:dyDescent="0.25">
      <c r="B17" s="3"/>
      <c r="C17" s="2"/>
      <c r="G17" s="4"/>
    </row>
    <row r="18" spans="2:8" x14ac:dyDescent="0.25">
      <c r="B18" s="3"/>
      <c r="C18" s="2"/>
      <c r="G18" s="4">
        <f>G16-G14</f>
        <v>1772.75</v>
      </c>
    </row>
    <row r="19" spans="2:8" x14ac:dyDescent="0.25">
      <c r="B19" s="3"/>
      <c r="C19" s="2"/>
      <c r="G19" s="4"/>
    </row>
    <row r="20" spans="2:8" x14ac:dyDescent="0.25">
      <c r="B20" s="3"/>
      <c r="C20" s="2"/>
      <c r="G20" s="4"/>
    </row>
    <row r="21" spans="2:8" x14ac:dyDescent="0.25">
      <c r="B21" s="3"/>
      <c r="G21" s="4"/>
    </row>
    <row r="22" spans="2:8" x14ac:dyDescent="0.25">
      <c r="B22" s="3"/>
      <c r="C22" t="s">
        <v>16</v>
      </c>
      <c r="E22" s="4">
        <f>G18</f>
        <v>1772.75</v>
      </c>
      <c r="F22" s="4"/>
      <c r="G22" s="4"/>
      <c r="H22" s="4"/>
    </row>
    <row r="23" spans="2:8" x14ac:dyDescent="0.25">
      <c r="C23" t="s">
        <v>17</v>
      </c>
      <c r="F23" s="4">
        <f>E22</f>
        <v>1772.75</v>
      </c>
      <c r="H23" s="11"/>
    </row>
    <row r="25" spans="2:8" x14ac:dyDescent="0.25">
      <c r="B25" s="3"/>
      <c r="C25" s="10"/>
    </row>
  </sheetData>
  <mergeCells count="3">
    <mergeCell ref="A1:H1"/>
    <mergeCell ref="A2:H2"/>
    <mergeCell ref="A3:H3"/>
  </mergeCells>
  <pageMargins left="0.42" right="0.42" top="0.75" bottom="0.75" header="0.3" footer="0.3"/>
  <pageSetup scale="96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5"/>
  <sheetViews>
    <sheetView zoomScaleNormal="100" workbookViewId="0">
      <selection sqref="A1:XFD1048576"/>
    </sheetView>
  </sheetViews>
  <sheetFormatPr defaultRowHeight="15" x14ac:dyDescent="0.25"/>
  <cols>
    <col min="1" max="1" width="19.85546875" bestFit="1" customWidth="1"/>
    <col min="2" max="2" width="4.28515625" customWidth="1"/>
    <col min="3" max="3" width="11.85546875" customWidth="1"/>
    <col min="4" max="6" width="12.7109375" customWidth="1"/>
    <col min="7" max="7" width="14.140625" customWidth="1"/>
    <col min="8" max="8" width="12.85546875" customWidth="1"/>
  </cols>
  <sheetData>
    <row r="1" spans="1:8" ht="18.75" x14ac:dyDescent="0.3">
      <c r="A1" s="22" t="s">
        <v>0</v>
      </c>
      <c r="B1" s="22"/>
      <c r="C1" s="22"/>
      <c r="D1" s="22"/>
      <c r="E1" s="22"/>
      <c r="F1" s="22"/>
      <c r="G1" s="22"/>
      <c r="H1" s="22"/>
    </row>
    <row r="2" spans="1:8" ht="15.75" x14ac:dyDescent="0.25">
      <c r="A2" s="23" t="s">
        <v>11</v>
      </c>
      <c r="B2" s="23"/>
      <c r="C2" s="23"/>
      <c r="D2" s="23"/>
      <c r="E2" s="23"/>
      <c r="F2" s="23"/>
      <c r="G2" s="23"/>
      <c r="H2" s="23"/>
    </row>
    <row r="3" spans="1:8" ht="15.75" x14ac:dyDescent="0.25">
      <c r="A3" s="24">
        <v>45138</v>
      </c>
      <c r="B3" s="24"/>
      <c r="C3" s="24"/>
      <c r="D3" s="24"/>
      <c r="E3" s="24"/>
      <c r="F3" s="24"/>
      <c r="G3" s="24"/>
      <c r="H3" s="24"/>
    </row>
    <row r="4" spans="1:8" x14ac:dyDescent="0.25">
      <c r="A4" s="1"/>
      <c r="B4" s="3"/>
    </row>
    <row r="6" spans="1:8" ht="30" x14ac:dyDescent="0.25">
      <c r="A6" s="7"/>
      <c r="B6" s="6"/>
      <c r="C6" s="8">
        <v>2022</v>
      </c>
      <c r="D6" s="8"/>
      <c r="E6" s="8">
        <v>2023</v>
      </c>
      <c r="F6" s="8"/>
      <c r="G6" s="15" t="s">
        <v>1</v>
      </c>
      <c r="H6" s="13"/>
    </row>
    <row r="7" spans="1:8" x14ac:dyDescent="0.25">
      <c r="A7" t="s">
        <v>2</v>
      </c>
      <c r="C7" s="17" t="s">
        <v>3</v>
      </c>
      <c r="D7" s="18" t="s">
        <v>4</v>
      </c>
      <c r="E7" s="17" t="s">
        <v>3</v>
      </c>
      <c r="F7" s="18" t="s">
        <v>4</v>
      </c>
      <c r="G7" s="16" t="s">
        <v>5</v>
      </c>
      <c r="H7" s="12"/>
    </row>
    <row r="8" spans="1:8" x14ac:dyDescent="0.25">
      <c r="A8" t="s">
        <v>12</v>
      </c>
      <c r="C8" s="19">
        <v>0</v>
      </c>
      <c r="D8" s="14">
        <v>1.45</v>
      </c>
      <c r="E8" s="21">
        <v>2918</v>
      </c>
      <c r="F8" s="14">
        <v>1.75</v>
      </c>
      <c r="G8" s="5">
        <f>(C8*D8)+(E8*F8)</f>
        <v>5106.5</v>
      </c>
      <c r="H8" s="5"/>
    </row>
    <row r="9" spans="1:8" x14ac:dyDescent="0.25">
      <c r="A9" t="s">
        <v>13</v>
      </c>
      <c r="C9" s="19"/>
      <c r="D9" s="14"/>
      <c r="E9" s="14"/>
      <c r="F9" s="14"/>
      <c r="G9" s="5">
        <f t="shared" ref="G9:G12" si="0">(C9*D9)+(E9*F9)</f>
        <v>0</v>
      </c>
      <c r="H9" s="5"/>
    </row>
    <row r="10" spans="1:8" x14ac:dyDescent="0.25">
      <c r="A10" t="s">
        <v>14</v>
      </c>
      <c r="C10" s="19"/>
      <c r="D10" s="14">
        <v>0.23</v>
      </c>
      <c r="E10" s="14"/>
      <c r="F10" s="14"/>
      <c r="G10" s="5">
        <f t="shared" si="0"/>
        <v>0</v>
      </c>
      <c r="H10" s="4"/>
    </row>
    <row r="11" spans="1:8" x14ac:dyDescent="0.25">
      <c r="A11" t="s">
        <v>15</v>
      </c>
      <c r="C11" s="19"/>
      <c r="D11" s="14"/>
      <c r="E11" s="14"/>
      <c r="F11" s="14"/>
      <c r="G11" s="5">
        <f t="shared" si="0"/>
        <v>0</v>
      </c>
      <c r="H11" s="4"/>
    </row>
    <row r="12" spans="1:8" x14ac:dyDescent="0.25">
      <c r="A12" t="s">
        <v>15</v>
      </c>
      <c r="B12" s="3"/>
      <c r="D12" s="14">
        <v>0.28999999999999998</v>
      </c>
      <c r="E12" s="14"/>
      <c r="F12" s="14"/>
      <c r="G12" s="5">
        <f t="shared" si="0"/>
        <v>0</v>
      </c>
      <c r="H12" s="4"/>
    </row>
    <row r="13" spans="1:8" x14ac:dyDescent="0.25">
      <c r="B13" s="3"/>
      <c r="H13" s="4"/>
    </row>
    <row r="14" spans="1:8" x14ac:dyDescent="0.25">
      <c r="B14" s="3"/>
      <c r="C14" t="s">
        <v>6</v>
      </c>
      <c r="G14" s="11">
        <f>SUM(G8:G13)</f>
        <v>5106.5</v>
      </c>
      <c r="H14" s="4"/>
    </row>
    <row r="15" spans="1:8" x14ac:dyDescent="0.25">
      <c r="B15" s="3"/>
      <c r="H15" s="4"/>
    </row>
    <row r="16" spans="1:8" x14ac:dyDescent="0.25">
      <c r="B16" s="3"/>
      <c r="C16" s="2" t="s">
        <v>7</v>
      </c>
      <c r="G16" s="20">
        <v>6501.25</v>
      </c>
      <c r="H16" s="4"/>
    </row>
    <row r="17" spans="2:8" x14ac:dyDescent="0.25">
      <c r="B17" s="3"/>
      <c r="C17" s="2"/>
      <c r="G17" s="4"/>
    </row>
    <row r="18" spans="2:8" x14ac:dyDescent="0.25">
      <c r="B18" s="3"/>
      <c r="C18" s="2"/>
      <c r="G18" s="4">
        <f>G16-G14</f>
        <v>1394.75</v>
      </c>
    </row>
    <row r="19" spans="2:8" x14ac:dyDescent="0.25">
      <c r="B19" s="3"/>
      <c r="C19" s="2"/>
      <c r="G19" s="4"/>
    </row>
    <row r="20" spans="2:8" x14ac:dyDescent="0.25">
      <c r="B20" s="3"/>
      <c r="C20" s="2"/>
      <c r="G20" s="4"/>
    </row>
    <row r="21" spans="2:8" x14ac:dyDescent="0.25">
      <c r="B21" s="3"/>
      <c r="G21" s="4"/>
    </row>
    <row r="22" spans="2:8" x14ac:dyDescent="0.25">
      <c r="B22" s="3"/>
      <c r="C22" t="s">
        <v>16</v>
      </c>
      <c r="E22" s="4">
        <f>G18</f>
        <v>1394.75</v>
      </c>
      <c r="F22" s="4"/>
      <c r="G22" s="4"/>
      <c r="H22" s="4"/>
    </row>
    <row r="23" spans="2:8" x14ac:dyDescent="0.25">
      <c r="C23" t="s">
        <v>17</v>
      </c>
      <c r="F23" s="4">
        <f>E22</f>
        <v>1394.75</v>
      </c>
      <c r="H23" s="11"/>
    </row>
    <row r="25" spans="2:8" x14ac:dyDescent="0.25">
      <c r="B25" s="3"/>
      <c r="C25" s="10"/>
    </row>
  </sheetData>
  <mergeCells count="3">
    <mergeCell ref="A1:H1"/>
    <mergeCell ref="A2:H2"/>
    <mergeCell ref="A3:H3"/>
  </mergeCells>
  <pageMargins left="0.7" right="0.7" top="0.75" bottom="0.75" header="0.3" footer="0.3"/>
  <pageSetup scale="89" orientation="portrait" horizontalDpi="0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5"/>
  <sheetViews>
    <sheetView zoomScaleNormal="100" workbookViewId="0">
      <selection sqref="A1:XFD1048576"/>
    </sheetView>
  </sheetViews>
  <sheetFormatPr defaultRowHeight="15" x14ac:dyDescent="0.25"/>
  <cols>
    <col min="1" max="1" width="19.85546875" bestFit="1" customWidth="1"/>
    <col min="2" max="2" width="4.28515625" customWidth="1"/>
    <col min="3" max="3" width="11.85546875" customWidth="1"/>
    <col min="4" max="6" width="12.7109375" customWidth="1"/>
    <col min="7" max="7" width="14.140625" customWidth="1"/>
    <col min="8" max="8" width="12.85546875" customWidth="1"/>
  </cols>
  <sheetData>
    <row r="1" spans="1:8" ht="18.75" x14ac:dyDescent="0.3">
      <c r="A1" s="22" t="s">
        <v>0</v>
      </c>
      <c r="B1" s="22"/>
      <c r="C1" s="22"/>
      <c r="D1" s="22"/>
      <c r="E1" s="22"/>
      <c r="F1" s="22"/>
      <c r="G1" s="22"/>
      <c r="H1" s="22"/>
    </row>
    <row r="2" spans="1:8" ht="15.75" x14ac:dyDescent="0.25">
      <c r="A2" s="23" t="s">
        <v>11</v>
      </c>
      <c r="B2" s="23"/>
      <c r="C2" s="23"/>
      <c r="D2" s="23"/>
      <c r="E2" s="23"/>
      <c r="F2" s="23"/>
      <c r="G2" s="23"/>
      <c r="H2" s="23"/>
    </row>
    <row r="3" spans="1:8" ht="15.75" x14ac:dyDescent="0.25">
      <c r="A3" s="24">
        <v>45107</v>
      </c>
      <c r="B3" s="24"/>
      <c r="C3" s="24"/>
      <c r="D3" s="24"/>
      <c r="E3" s="24"/>
      <c r="F3" s="24"/>
      <c r="G3" s="24"/>
      <c r="H3" s="24"/>
    </row>
    <row r="4" spans="1:8" x14ac:dyDescent="0.25">
      <c r="A4" s="1"/>
      <c r="B4" s="3"/>
    </row>
    <row r="6" spans="1:8" ht="30" x14ac:dyDescent="0.25">
      <c r="A6" s="7"/>
      <c r="B6" s="6"/>
      <c r="C6" s="8">
        <v>2022</v>
      </c>
      <c r="D6" s="8"/>
      <c r="E6" s="8">
        <v>2023</v>
      </c>
      <c r="F6" s="8"/>
      <c r="G6" s="15" t="s">
        <v>1</v>
      </c>
      <c r="H6" s="13"/>
    </row>
    <row r="7" spans="1:8" x14ac:dyDescent="0.25">
      <c r="A7" t="s">
        <v>2</v>
      </c>
      <c r="C7" s="17" t="s">
        <v>3</v>
      </c>
      <c r="D7" s="18" t="s">
        <v>4</v>
      </c>
      <c r="E7" s="17" t="s">
        <v>3</v>
      </c>
      <c r="F7" s="18" t="s">
        <v>4</v>
      </c>
      <c r="G7" s="16" t="s">
        <v>5</v>
      </c>
      <c r="H7" s="12"/>
    </row>
    <row r="8" spans="1:8" x14ac:dyDescent="0.25">
      <c r="A8" t="s">
        <v>12</v>
      </c>
      <c r="C8" s="19">
        <v>0</v>
      </c>
      <c r="D8" s="14">
        <v>1.45</v>
      </c>
      <c r="E8" s="21">
        <v>3715</v>
      </c>
      <c r="F8" s="14">
        <v>1.75</v>
      </c>
      <c r="G8" s="5">
        <f>(C8*D8)+(E8*F8)</f>
        <v>6501.25</v>
      </c>
      <c r="H8" s="5"/>
    </row>
    <row r="9" spans="1:8" x14ac:dyDescent="0.25">
      <c r="A9" t="s">
        <v>13</v>
      </c>
      <c r="C9" s="19"/>
      <c r="D9" s="14"/>
      <c r="E9" s="14"/>
      <c r="F9" s="14"/>
      <c r="G9" s="5">
        <f t="shared" ref="G9:G12" si="0">(C9*D9)+(E9*F9)</f>
        <v>0</v>
      </c>
      <c r="H9" s="5"/>
    </row>
    <row r="10" spans="1:8" x14ac:dyDescent="0.25">
      <c r="A10" t="s">
        <v>14</v>
      </c>
      <c r="C10" s="19"/>
      <c r="D10" s="14">
        <v>0.23</v>
      </c>
      <c r="E10" s="14"/>
      <c r="F10" s="14"/>
      <c r="G10" s="5">
        <f t="shared" si="0"/>
        <v>0</v>
      </c>
      <c r="H10" s="4"/>
    </row>
    <row r="11" spans="1:8" x14ac:dyDescent="0.25">
      <c r="A11" t="s">
        <v>15</v>
      </c>
      <c r="C11" s="19"/>
      <c r="D11" s="14"/>
      <c r="E11" s="14"/>
      <c r="F11" s="14"/>
      <c r="G11" s="5">
        <f t="shared" si="0"/>
        <v>0</v>
      </c>
      <c r="H11" s="4"/>
    </row>
    <row r="12" spans="1:8" x14ac:dyDescent="0.25">
      <c r="A12" t="s">
        <v>15</v>
      </c>
      <c r="B12" s="3"/>
      <c r="D12" s="14">
        <v>0.28999999999999998</v>
      </c>
      <c r="E12" s="14"/>
      <c r="F12" s="14"/>
      <c r="G12" s="5">
        <f t="shared" si="0"/>
        <v>0</v>
      </c>
      <c r="H12" s="4"/>
    </row>
    <row r="13" spans="1:8" x14ac:dyDescent="0.25">
      <c r="B13" s="3"/>
      <c r="H13" s="4"/>
    </row>
    <row r="14" spans="1:8" x14ac:dyDescent="0.25">
      <c r="B14" s="3"/>
      <c r="C14" t="s">
        <v>6</v>
      </c>
      <c r="G14" s="11">
        <f>SUM(G8:G13)</f>
        <v>6501.25</v>
      </c>
      <c r="H14" s="4"/>
    </row>
    <row r="15" spans="1:8" x14ac:dyDescent="0.25">
      <c r="B15" s="3"/>
      <c r="H15" s="4"/>
    </row>
    <row r="16" spans="1:8" x14ac:dyDescent="0.25">
      <c r="B16" s="3"/>
      <c r="C16" s="2" t="s">
        <v>7</v>
      </c>
      <c r="G16" s="20">
        <v>8067.5</v>
      </c>
      <c r="H16" s="4"/>
    </row>
    <row r="17" spans="2:8" x14ac:dyDescent="0.25">
      <c r="B17" s="3"/>
      <c r="C17" s="2"/>
      <c r="G17" s="4"/>
    </row>
    <row r="18" spans="2:8" x14ac:dyDescent="0.25">
      <c r="B18" s="3"/>
      <c r="C18" s="2"/>
      <c r="G18" s="4">
        <f>G16-G14</f>
        <v>1566.25</v>
      </c>
    </row>
    <row r="19" spans="2:8" x14ac:dyDescent="0.25">
      <c r="B19" s="3"/>
      <c r="C19" s="2"/>
      <c r="G19" s="4"/>
    </row>
    <row r="20" spans="2:8" x14ac:dyDescent="0.25">
      <c r="B20" s="3"/>
      <c r="C20" s="2"/>
      <c r="G20" s="4"/>
    </row>
    <row r="21" spans="2:8" x14ac:dyDescent="0.25">
      <c r="B21" s="3"/>
      <c r="G21" s="4"/>
    </row>
    <row r="22" spans="2:8" x14ac:dyDescent="0.25">
      <c r="B22" s="3"/>
      <c r="C22" t="s">
        <v>16</v>
      </c>
      <c r="E22" s="4">
        <f>G18</f>
        <v>1566.25</v>
      </c>
      <c r="F22" s="4"/>
      <c r="G22" s="4"/>
      <c r="H22" s="4"/>
    </row>
    <row r="23" spans="2:8" x14ac:dyDescent="0.25">
      <c r="C23" t="s">
        <v>17</v>
      </c>
      <c r="F23" s="4">
        <f>E22</f>
        <v>1566.25</v>
      </c>
      <c r="H23" s="11"/>
    </row>
    <row r="25" spans="2:8" x14ac:dyDescent="0.25">
      <c r="B25" s="3"/>
      <c r="C25" s="10"/>
    </row>
  </sheetData>
  <mergeCells count="3">
    <mergeCell ref="A1:H1"/>
    <mergeCell ref="A2:H2"/>
    <mergeCell ref="A3:H3"/>
  </mergeCells>
  <pageMargins left="0.7" right="0.7" top="0.75" bottom="0.75" header="0.3" footer="0.3"/>
  <pageSetup scale="89" orientation="portrait" horizontalDpi="0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5"/>
  <sheetViews>
    <sheetView zoomScaleNormal="100" workbookViewId="0">
      <selection activeCell="F22" sqref="F22"/>
    </sheetView>
  </sheetViews>
  <sheetFormatPr defaultRowHeight="15" x14ac:dyDescent="0.25"/>
  <cols>
    <col min="1" max="1" width="19.85546875" bestFit="1" customWidth="1"/>
    <col min="2" max="2" width="4.28515625" customWidth="1"/>
    <col min="3" max="3" width="11.85546875" customWidth="1"/>
    <col min="4" max="6" width="12.7109375" customWidth="1"/>
    <col min="7" max="7" width="14.140625" customWidth="1"/>
    <col min="8" max="8" width="12.85546875" customWidth="1"/>
  </cols>
  <sheetData>
    <row r="1" spans="1:8" ht="18.75" x14ac:dyDescent="0.3">
      <c r="A1" s="22" t="s">
        <v>0</v>
      </c>
      <c r="B1" s="22"/>
      <c r="C1" s="22"/>
      <c r="D1" s="22"/>
      <c r="E1" s="22"/>
      <c r="F1" s="22"/>
      <c r="G1" s="22"/>
      <c r="H1" s="22"/>
    </row>
    <row r="2" spans="1:8" ht="15.75" x14ac:dyDescent="0.25">
      <c r="A2" s="23" t="s">
        <v>11</v>
      </c>
      <c r="B2" s="23"/>
      <c r="C2" s="23"/>
      <c r="D2" s="23"/>
      <c r="E2" s="23"/>
      <c r="F2" s="23"/>
      <c r="G2" s="23"/>
      <c r="H2" s="23"/>
    </row>
    <row r="3" spans="1:8" ht="15.75" x14ac:dyDescent="0.25">
      <c r="A3" s="24">
        <v>45077</v>
      </c>
      <c r="B3" s="24"/>
      <c r="C3" s="24"/>
      <c r="D3" s="24"/>
      <c r="E3" s="24"/>
      <c r="F3" s="24"/>
      <c r="G3" s="24"/>
      <c r="H3" s="24"/>
    </row>
    <row r="4" spans="1:8" x14ac:dyDescent="0.25">
      <c r="A4" s="1"/>
      <c r="B4" s="3"/>
    </row>
    <row r="6" spans="1:8" ht="30" x14ac:dyDescent="0.25">
      <c r="A6" s="7"/>
      <c r="B6" s="6"/>
      <c r="C6" s="8">
        <v>2022</v>
      </c>
      <c r="D6" s="8"/>
      <c r="E6" s="8">
        <v>2023</v>
      </c>
      <c r="F6" s="8"/>
      <c r="G6" s="15" t="s">
        <v>1</v>
      </c>
      <c r="H6" s="13"/>
    </row>
    <row r="7" spans="1:8" x14ac:dyDescent="0.25">
      <c r="A7" t="s">
        <v>2</v>
      </c>
      <c r="C7" s="17" t="s">
        <v>3</v>
      </c>
      <c r="D7" s="18" t="s">
        <v>4</v>
      </c>
      <c r="E7" s="17" t="s">
        <v>3</v>
      </c>
      <c r="F7" s="18" t="s">
        <v>4</v>
      </c>
      <c r="G7" s="16" t="s">
        <v>5</v>
      </c>
      <c r="H7" s="12"/>
    </row>
    <row r="8" spans="1:8" x14ac:dyDescent="0.25">
      <c r="A8" t="s">
        <v>12</v>
      </c>
      <c r="C8" s="19">
        <v>0</v>
      </c>
      <c r="D8" s="14">
        <v>1.45</v>
      </c>
      <c r="E8" s="21">
        <v>4610</v>
      </c>
      <c r="F8" s="14">
        <v>1.75</v>
      </c>
      <c r="G8" s="5">
        <f>(C8*D8)+(E8*F8)</f>
        <v>8067.5</v>
      </c>
      <c r="H8" s="5"/>
    </row>
    <row r="9" spans="1:8" x14ac:dyDescent="0.25">
      <c r="A9" t="s">
        <v>13</v>
      </c>
      <c r="C9" s="19"/>
      <c r="D9" s="14"/>
      <c r="E9" s="14"/>
      <c r="F9" s="14"/>
      <c r="G9" s="5">
        <f t="shared" ref="G9:G12" si="0">(C9*D9)+(E9*F9)</f>
        <v>0</v>
      </c>
      <c r="H9" s="5"/>
    </row>
    <row r="10" spans="1:8" x14ac:dyDescent="0.25">
      <c r="A10" t="s">
        <v>14</v>
      </c>
      <c r="C10" s="19"/>
      <c r="D10" s="14">
        <v>0.23</v>
      </c>
      <c r="E10" s="14"/>
      <c r="F10" s="14"/>
      <c r="G10" s="5">
        <f t="shared" si="0"/>
        <v>0</v>
      </c>
      <c r="H10" s="4"/>
    </row>
    <row r="11" spans="1:8" x14ac:dyDescent="0.25">
      <c r="A11" t="s">
        <v>15</v>
      </c>
      <c r="C11" s="19"/>
      <c r="D11" s="14"/>
      <c r="E11" s="14"/>
      <c r="F11" s="14"/>
      <c r="G11" s="5">
        <f t="shared" si="0"/>
        <v>0</v>
      </c>
      <c r="H11" s="4"/>
    </row>
    <row r="12" spans="1:8" x14ac:dyDescent="0.25">
      <c r="A12" t="s">
        <v>15</v>
      </c>
      <c r="B12" s="3"/>
      <c r="D12" s="14">
        <v>0.28999999999999998</v>
      </c>
      <c r="E12" s="14"/>
      <c r="F12" s="14"/>
      <c r="G12" s="5">
        <f t="shared" si="0"/>
        <v>0</v>
      </c>
      <c r="H12" s="4"/>
    </row>
    <row r="13" spans="1:8" x14ac:dyDescent="0.25">
      <c r="B13" s="3"/>
      <c r="H13" s="4"/>
    </row>
    <row r="14" spans="1:8" x14ac:dyDescent="0.25">
      <c r="B14" s="3"/>
      <c r="C14" t="s">
        <v>6</v>
      </c>
      <c r="G14" s="11">
        <f>SUM(G8:G13)</f>
        <v>8067.5</v>
      </c>
      <c r="H14" s="4"/>
    </row>
    <row r="15" spans="1:8" x14ac:dyDescent="0.25">
      <c r="B15" s="3"/>
      <c r="H15" s="4"/>
    </row>
    <row r="16" spans="1:8" x14ac:dyDescent="0.25">
      <c r="B16" s="3"/>
      <c r="C16" s="2" t="s">
        <v>7</v>
      </c>
      <c r="G16" s="20">
        <v>9887.5</v>
      </c>
      <c r="H16" s="4"/>
    </row>
    <row r="17" spans="2:8" x14ac:dyDescent="0.25">
      <c r="B17" s="3"/>
      <c r="C17" s="2"/>
      <c r="G17" s="4"/>
    </row>
    <row r="18" spans="2:8" x14ac:dyDescent="0.25">
      <c r="B18" s="3"/>
      <c r="C18" s="2"/>
      <c r="G18" s="4">
        <f>G16-G14</f>
        <v>1820</v>
      </c>
    </row>
    <row r="19" spans="2:8" x14ac:dyDescent="0.25">
      <c r="B19" s="3"/>
      <c r="C19" s="2"/>
      <c r="G19" s="4"/>
    </row>
    <row r="20" spans="2:8" x14ac:dyDescent="0.25">
      <c r="B20" s="3"/>
      <c r="C20" s="2"/>
      <c r="G20" s="4"/>
    </row>
    <row r="21" spans="2:8" x14ac:dyDescent="0.25">
      <c r="B21" s="3"/>
      <c r="G21" s="4"/>
    </row>
    <row r="22" spans="2:8" x14ac:dyDescent="0.25">
      <c r="B22" s="3"/>
      <c r="C22" t="s">
        <v>16</v>
      </c>
      <c r="E22" s="4">
        <f>G18</f>
        <v>1820</v>
      </c>
      <c r="F22" s="4"/>
      <c r="G22" s="4"/>
      <c r="H22" s="4"/>
    </row>
    <row r="23" spans="2:8" x14ac:dyDescent="0.25">
      <c r="C23" t="s">
        <v>17</v>
      </c>
      <c r="F23" s="4">
        <f>E22</f>
        <v>1820</v>
      </c>
      <c r="H23" s="11"/>
    </row>
    <row r="25" spans="2:8" x14ac:dyDescent="0.25">
      <c r="B25" s="3"/>
      <c r="C25" s="10"/>
    </row>
  </sheetData>
  <mergeCells count="3">
    <mergeCell ref="A1:H1"/>
    <mergeCell ref="A2:H2"/>
    <mergeCell ref="A3:H3"/>
  </mergeCells>
  <pageMargins left="0.45" right="0.41" top="0.75" bottom="0.75" header="0.3" footer="0.3"/>
  <pageSetup scale="96" orientation="portrait" verticalDpi="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5"/>
  <sheetViews>
    <sheetView zoomScaleNormal="100" workbookViewId="0">
      <selection sqref="A1:XFD1048576"/>
    </sheetView>
  </sheetViews>
  <sheetFormatPr defaultRowHeight="15" x14ac:dyDescent="0.25"/>
  <cols>
    <col min="1" max="1" width="19.85546875" bestFit="1" customWidth="1"/>
    <col min="2" max="2" width="4.28515625" customWidth="1"/>
    <col min="3" max="3" width="11.85546875" customWidth="1"/>
    <col min="4" max="6" width="12.7109375" customWidth="1"/>
    <col min="7" max="7" width="14.140625" customWidth="1"/>
    <col min="8" max="8" width="12.85546875" customWidth="1"/>
  </cols>
  <sheetData>
    <row r="1" spans="1:8" ht="18.75" x14ac:dyDescent="0.3">
      <c r="A1" s="22" t="s">
        <v>0</v>
      </c>
      <c r="B1" s="22"/>
      <c r="C1" s="22"/>
      <c r="D1" s="22"/>
      <c r="E1" s="22"/>
      <c r="F1" s="22"/>
      <c r="G1" s="22"/>
      <c r="H1" s="22"/>
    </row>
    <row r="2" spans="1:8" ht="15.75" x14ac:dyDescent="0.25">
      <c r="A2" s="23" t="s">
        <v>11</v>
      </c>
      <c r="B2" s="23"/>
      <c r="C2" s="23"/>
      <c r="D2" s="23"/>
      <c r="E2" s="23"/>
      <c r="F2" s="23"/>
      <c r="G2" s="23"/>
      <c r="H2" s="23"/>
    </row>
    <row r="3" spans="1:8" ht="15.75" x14ac:dyDescent="0.25">
      <c r="A3" s="24">
        <v>45046</v>
      </c>
      <c r="B3" s="24"/>
      <c r="C3" s="24"/>
      <c r="D3" s="24"/>
      <c r="E3" s="24"/>
      <c r="F3" s="24"/>
      <c r="G3" s="24"/>
      <c r="H3" s="24"/>
    </row>
    <row r="4" spans="1:8" x14ac:dyDescent="0.25">
      <c r="A4" s="1"/>
      <c r="B4" s="3"/>
    </row>
    <row r="6" spans="1:8" ht="30" x14ac:dyDescent="0.25">
      <c r="A6" s="7"/>
      <c r="B6" s="6"/>
      <c r="C6" s="8">
        <v>2022</v>
      </c>
      <c r="D6" s="8"/>
      <c r="E6" s="8">
        <v>2023</v>
      </c>
      <c r="F6" s="8"/>
      <c r="G6" s="15" t="s">
        <v>1</v>
      </c>
      <c r="H6" s="13"/>
    </row>
    <row r="7" spans="1:8" x14ac:dyDescent="0.25">
      <c r="A7" t="s">
        <v>2</v>
      </c>
      <c r="C7" s="17" t="s">
        <v>3</v>
      </c>
      <c r="D7" s="18" t="s">
        <v>4</v>
      </c>
      <c r="E7" s="17" t="s">
        <v>3</v>
      </c>
      <c r="F7" s="18" t="s">
        <v>4</v>
      </c>
      <c r="G7" s="16" t="s">
        <v>5</v>
      </c>
      <c r="H7" s="12"/>
    </row>
    <row r="8" spans="1:8" x14ac:dyDescent="0.25">
      <c r="A8" t="s">
        <v>12</v>
      </c>
      <c r="C8" s="19">
        <v>0</v>
      </c>
      <c r="D8" s="14">
        <v>1.45</v>
      </c>
      <c r="E8" s="21">
        <v>2050</v>
      </c>
      <c r="F8" s="14">
        <v>1.75</v>
      </c>
      <c r="G8" s="5">
        <f>(C8*D8)+(E8*F8)</f>
        <v>3587.5</v>
      </c>
      <c r="H8" s="5"/>
    </row>
    <row r="9" spans="1:8" x14ac:dyDescent="0.25">
      <c r="A9" t="s">
        <v>13</v>
      </c>
      <c r="C9" s="19"/>
      <c r="D9" s="14"/>
      <c r="E9" s="14"/>
      <c r="F9" s="14"/>
      <c r="G9" s="5">
        <f t="shared" ref="G9:G12" si="0">(C9*D9)+(E9*F9)</f>
        <v>0</v>
      </c>
      <c r="H9" s="5"/>
    </row>
    <row r="10" spans="1:8" x14ac:dyDescent="0.25">
      <c r="A10" t="s">
        <v>14</v>
      </c>
      <c r="C10" s="19"/>
      <c r="D10" s="14">
        <v>0.23</v>
      </c>
      <c r="E10" s="14"/>
      <c r="F10" s="14"/>
      <c r="G10" s="5">
        <f t="shared" si="0"/>
        <v>0</v>
      </c>
      <c r="H10" s="4"/>
    </row>
    <row r="11" spans="1:8" x14ac:dyDescent="0.25">
      <c r="A11" t="s">
        <v>15</v>
      </c>
      <c r="C11" s="19"/>
      <c r="D11" s="14"/>
      <c r="E11" s="14"/>
      <c r="F11" s="14"/>
      <c r="G11" s="5">
        <f t="shared" si="0"/>
        <v>0</v>
      </c>
      <c r="H11" s="4"/>
    </row>
    <row r="12" spans="1:8" x14ac:dyDescent="0.25">
      <c r="A12" t="s">
        <v>15</v>
      </c>
      <c r="B12" s="3"/>
      <c r="D12" s="14">
        <v>0.28999999999999998</v>
      </c>
      <c r="E12" s="14"/>
      <c r="F12" s="14"/>
      <c r="G12" s="5">
        <f t="shared" si="0"/>
        <v>0</v>
      </c>
      <c r="H12" s="4"/>
    </row>
    <row r="13" spans="1:8" x14ac:dyDescent="0.25">
      <c r="B13" s="3"/>
      <c r="H13" s="4"/>
    </row>
    <row r="14" spans="1:8" x14ac:dyDescent="0.25">
      <c r="B14" s="3"/>
      <c r="C14" t="s">
        <v>6</v>
      </c>
      <c r="G14" s="11">
        <f>SUM(G8:G13)</f>
        <v>3587.5</v>
      </c>
      <c r="H14" s="4"/>
    </row>
    <row r="15" spans="1:8" x14ac:dyDescent="0.25">
      <c r="B15" s="3"/>
      <c r="H15" s="4"/>
    </row>
    <row r="16" spans="1:8" x14ac:dyDescent="0.25">
      <c r="B16" s="3"/>
      <c r="C16" s="2" t="s">
        <v>7</v>
      </c>
      <c r="G16" s="20">
        <v>4865</v>
      </c>
      <c r="H16" s="4"/>
    </row>
    <row r="17" spans="2:8" x14ac:dyDescent="0.25">
      <c r="B17" s="3"/>
      <c r="C17" s="2"/>
      <c r="G17" s="4"/>
    </row>
    <row r="18" spans="2:8" x14ac:dyDescent="0.25">
      <c r="B18" s="3"/>
      <c r="C18" s="2"/>
      <c r="G18" s="4">
        <f>G16-G14</f>
        <v>1277.5</v>
      </c>
    </row>
    <row r="19" spans="2:8" x14ac:dyDescent="0.25">
      <c r="B19" s="3"/>
      <c r="C19" s="2"/>
      <c r="G19" s="4"/>
    </row>
    <row r="20" spans="2:8" x14ac:dyDescent="0.25">
      <c r="B20" s="3"/>
      <c r="C20" s="2"/>
      <c r="G20" s="4"/>
    </row>
    <row r="21" spans="2:8" x14ac:dyDescent="0.25">
      <c r="B21" s="3"/>
      <c r="G21" s="4"/>
    </row>
    <row r="22" spans="2:8" x14ac:dyDescent="0.25">
      <c r="B22" s="3"/>
      <c r="C22" t="s">
        <v>16</v>
      </c>
      <c r="E22" s="4">
        <f>G18</f>
        <v>1277.5</v>
      </c>
      <c r="F22" s="4"/>
      <c r="G22" s="4"/>
      <c r="H22" s="4"/>
    </row>
    <row r="23" spans="2:8" x14ac:dyDescent="0.25">
      <c r="C23" t="s">
        <v>17</v>
      </c>
      <c r="F23" s="4">
        <f>E22</f>
        <v>1277.5</v>
      </c>
      <c r="H23" s="11"/>
    </row>
    <row r="25" spans="2:8" x14ac:dyDescent="0.25">
      <c r="B25" s="3"/>
      <c r="C25" s="10"/>
    </row>
  </sheetData>
  <mergeCells count="3">
    <mergeCell ref="A1:H1"/>
    <mergeCell ref="A2:H2"/>
    <mergeCell ref="A3:H3"/>
  </mergeCells>
  <pageMargins left="0.28000000000000003" right="0.26" top="0.75" bottom="0.75" header="0.3" footer="0.3"/>
  <pageSetup orientation="portrait" verticalDpi="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5"/>
  <sheetViews>
    <sheetView zoomScaleNormal="100" workbookViewId="0">
      <selection sqref="A1:XFD1048576"/>
    </sheetView>
  </sheetViews>
  <sheetFormatPr defaultRowHeight="15" x14ac:dyDescent="0.25"/>
  <cols>
    <col min="1" max="1" width="19.85546875" bestFit="1" customWidth="1"/>
    <col min="2" max="2" width="4.28515625" customWidth="1"/>
    <col min="3" max="3" width="11.85546875" customWidth="1"/>
    <col min="4" max="6" width="12.7109375" customWidth="1"/>
    <col min="7" max="7" width="14.140625" customWidth="1"/>
    <col min="8" max="8" width="12.85546875" customWidth="1"/>
  </cols>
  <sheetData>
    <row r="1" spans="1:8" ht="18.75" x14ac:dyDescent="0.3">
      <c r="A1" s="22" t="s">
        <v>0</v>
      </c>
      <c r="B1" s="22"/>
      <c r="C1" s="22"/>
      <c r="D1" s="22"/>
      <c r="E1" s="22"/>
      <c r="F1" s="22"/>
      <c r="G1" s="22"/>
      <c r="H1" s="22"/>
    </row>
    <row r="2" spans="1:8" ht="15.75" x14ac:dyDescent="0.25">
      <c r="A2" s="23" t="s">
        <v>11</v>
      </c>
      <c r="B2" s="23"/>
      <c r="C2" s="23"/>
      <c r="D2" s="23"/>
      <c r="E2" s="23"/>
      <c r="F2" s="23"/>
      <c r="G2" s="23"/>
      <c r="H2" s="23"/>
    </row>
    <row r="3" spans="1:8" ht="15.75" x14ac:dyDescent="0.25">
      <c r="A3" s="24">
        <v>45016</v>
      </c>
      <c r="B3" s="24"/>
      <c r="C3" s="24"/>
      <c r="D3" s="24"/>
      <c r="E3" s="24"/>
      <c r="F3" s="24"/>
      <c r="G3" s="24"/>
      <c r="H3" s="24"/>
    </row>
    <row r="4" spans="1:8" x14ac:dyDescent="0.25">
      <c r="A4" s="1"/>
      <c r="B4" s="3"/>
    </row>
    <row r="6" spans="1:8" ht="30" x14ac:dyDescent="0.25">
      <c r="A6" s="7"/>
      <c r="B6" s="6"/>
      <c r="C6" s="8">
        <v>2022</v>
      </c>
      <c r="D6" s="8"/>
      <c r="E6" s="8">
        <v>2023</v>
      </c>
      <c r="F6" s="8"/>
      <c r="G6" s="15" t="s">
        <v>1</v>
      </c>
      <c r="H6" s="13"/>
    </row>
    <row r="7" spans="1:8" x14ac:dyDescent="0.25">
      <c r="A7" t="s">
        <v>2</v>
      </c>
      <c r="C7" s="17" t="s">
        <v>3</v>
      </c>
      <c r="D7" s="18" t="s">
        <v>4</v>
      </c>
      <c r="E7" s="17" t="s">
        <v>3</v>
      </c>
      <c r="F7" s="18" t="s">
        <v>4</v>
      </c>
      <c r="G7" s="16" t="s">
        <v>5</v>
      </c>
      <c r="H7" s="12"/>
    </row>
    <row r="8" spans="1:8" x14ac:dyDescent="0.25">
      <c r="A8" t="s">
        <v>12</v>
      </c>
      <c r="C8" s="19">
        <v>0</v>
      </c>
      <c r="D8" s="14">
        <v>1.45</v>
      </c>
      <c r="E8" s="21">
        <v>2780</v>
      </c>
      <c r="F8" s="14">
        <v>1.75</v>
      </c>
      <c r="G8" s="5">
        <f>(C8*D8)+(E8*F8)</f>
        <v>4865</v>
      </c>
      <c r="H8" s="5"/>
    </row>
    <row r="9" spans="1:8" x14ac:dyDescent="0.25">
      <c r="A9" t="s">
        <v>13</v>
      </c>
      <c r="C9" s="19"/>
      <c r="D9" s="14"/>
      <c r="E9" s="14"/>
      <c r="F9" s="14"/>
      <c r="G9" s="5">
        <f t="shared" ref="G9:G12" si="0">(C9*D9)+(E9*F9)</f>
        <v>0</v>
      </c>
      <c r="H9" s="5"/>
    </row>
    <row r="10" spans="1:8" x14ac:dyDescent="0.25">
      <c r="A10" t="s">
        <v>14</v>
      </c>
      <c r="C10" s="19"/>
      <c r="D10" s="14">
        <v>0.23</v>
      </c>
      <c r="E10" s="14"/>
      <c r="F10" s="14"/>
      <c r="G10" s="5">
        <f t="shared" si="0"/>
        <v>0</v>
      </c>
      <c r="H10" s="4"/>
    </row>
    <row r="11" spans="1:8" x14ac:dyDescent="0.25">
      <c r="A11" t="s">
        <v>15</v>
      </c>
      <c r="C11" s="19"/>
      <c r="D11" s="14"/>
      <c r="E11" s="14"/>
      <c r="F11" s="14"/>
      <c r="G11" s="5">
        <f t="shared" si="0"/>
        <v>0</v>
      </c>
      <c r="H11" s="4"/>
    </row>
    <row r="12" spans="1:8" x14ac:dyDescent="0.25">
      <c r="A12" t="s">
        <v>15</v>
      </c>
      <c r="B12" s="3"/>
      <c r="D12" s="14">
        <v>0.28999999999999998</v>
      </c>
      <c r="E12" s="14"/>
      <c r="F12" s="14"/>
      <c r="G12" s="5">
        <f t="shared" si="0"/>
        <v>0</v>
      </c>
      <c r="H12" s="4"/>
    </row>
    <row r="13" spans="1:8" x14ac:dyDescent="0.25">
      <c r="B13" s="3"/>
      <c r="H13" s="4"/>
    </row>
    <row r="14" spans="1:8" x14ac:dyDescent="0.25">
      <c r="B14" s="3"/>
      <c r="C14" t="s">
        <v>6</v>
      </c>
      <c r="G14" s="11">
        <f>SUM(G8:G13)</f>
        <v>4865</v>
      </c>
      <c r="H14" s="4"/>
    </row>
    <row r="15" spans="1:8" x14ac:dyDescent="0.25">
      <c r="B15" s="3"/>
      <c r="H15" s="4"/>
    </row>
    <row r="16" spans="1:8" x14ac:dyDescent="0.25">
      <c r="B16" s="3"/>
      <c r="C16" s="2" t="s">
        <v>7</v>
      </c>
      <c r="G16" s="20">
        <v>6655.25</v>
      </c>
      <c r="H16" s="4"/>
    </row>
    <row r="17" spans="2:8" x14ac:dyDescent="0.25">
      <c r="B17" s="3"/>
      <c r="C17" s="2"/>
      <c r="G17" s="4"/>
    </row>
    <row r="18" spans="2:8" x14ac:dyDescent="0.25">
      <c r="B18" s="3"/>
      <c r="C18" s="2"/>
      <c r="G18" s="4">
        <f>G16-G14</f>
        <v>1790.25</v>
      </c>
    </row>
    <row r="19" spans="2:8" x14ac:dyDescent="0.25">
      <c r="B19" s="3"/>
      <c r="C19" s="2"/>
      <c r="G19" s="4"/>
    </row>
    <row r="20" spans="2:8" x14ac:dyDescent="0.25">
      <c r="B20" s="3"/>
      <c r="C20" s="2"/>
      <c r="G20" s="4"/>
    </row>
    <row r="21" spans="2:8" x14ac:dyDescent="0.25">
      <c r="B21" s="3"/>
      <c r="G21" s="4"/>
    </row>
    <row r="22" spans="2:8" x14ac:dyDescent="0.25">
      <c r="B22" s="3"/>
      <c r="C22" t="s">
        <v>16</v>
      </c>
      <c r="E22" s="4">
        <f>G18</f>
        <v>1790.25</v>
      </c>
      <c r="F22" s="4"/>
      <c r="G22" s="4"/>
      <c r="H22" s="4"/>
    </row>
    <row r="23" spans="2:8" x14ac:dyDescent="0.25">
      <c r="C23" t="s">
        <v>17</v>
      </c>
      <c r="F23" s="4">
        <f>E22</f>
        <v>1790.25</v>
      </c>
      <c r="H23" s="11"/>
    </row>
    <row r="25" spans="2:8" x14ac:dyDescent="0.25">
      <c r="B25" s="3"/>
      <c r="C25" s="10"/>
    </row>
  </sheetData>
  <mergeCells count="3">
    <mergeCell ref="A1:H1"/>
    <mergeCell ref="A2:H2"/>
    <mergeCell ref="A3:H3"/>
  </mergeCells>
  <pageMargins left="0.4" right="0.44" top="0.75" bottom="0.75" header="0.3" footer="0.3"/>
  <pageSetup scale="96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5"/>
  <sheetViews>
    <sheetView zoomScaleNormal="100" workbookViewId="0">
      <selection sqref="A1:XFD1048576"/>
    </sheetView>
  </sheetViews>
  <sheetFormatPr defaultRowHeight="15" x14ac:dyDescent="0.25"/>
  <cols>
    <col min="1" max="1" width="19.85546875" bestFit="1" customWidth="1"/>
    <col min="2" max="2" width="4.28515625" customWidth="1"/>
    <col min="3" max="3" width="11.85546875" customWidth="1"/>
    <col min="4" max="6" width="12.7109375" customWidth="1"/>
    <col min="7" max="7" width="14.140625" customWidth="1"/>
    <col min="8" max="8" width="12.85546875" customWidth="1"/>
  </cols>
  <sheetData>
    <row r="1" spans="1:8" ht="18.75" x14ac:dyDescent="0.3">
      <c r="A1" s="22" t="s">
        <v>0</v>
      </c>
      <c r="B1" s="22"/>
      <c r="C1" s="22"/>
      <c r="D1" s="22"/>
      <c r="E1" s="22"/>
      <c r="F1" s="22"/>
      <c r="G1" s="22"/>
      <c r="H1" s="22"/>
    </row>
    <row r="2" spans="1:8" ht="15.75" x14ac:dyDescent="0.25">
      <c r="A2" s="23" t="s">
        <v>11</v>
      </c>
      <c r="B2" s="23"/>
      <c r="C2" s="23"/>
      <c r="D2" s="23"/>
      <c r="E2" s="23"/>
      <c r="F2" s="23"/>
      <c r="G2" s="23"/>
      <c r="H2" s="23"/>
    </row>
    <row r="3" spans="1:8" ht="15.75" x14ac:dyDescent="0.25">
      <c r="A3" s="24">
        <v>44985</v>
      </c>
      <c r="B3" s="24"/>
      <c r="C3" s="24"/>
      <c r="D3" s="24"/>
      <c r="E3" s="24"/>
      <c r="F3" s="24"/>
      <c r="G3" s="24"/>
      <c r="H3" s="24"/>
    </row>
    <row r="4" spans="1:8" x14ac:dyDescent="0.25">
      <c r="A4" s="1"/>
      <c r="B4" s="3"/>
    </row>
    <row r="6" spans="1:8" ht="30" x14ac:dyDescent="0.25">
      <c r="A6" s="7"/>
      <c r="B6" s="6"/>
      <c r="C6" s="8">
        <v>2022</v>
      </c>
      <c r="D6" s="8"/>
      <c r="E6" s="8">
        <v>2023</v>
      </c>
      <c r="F6" s="8"/>
      <c r="G6" s="15" t="s">
        <v>1</v>
      </c>
      <c r="H6" s="13"/>
    </row>
    <row r="7" spans="1:8" x14ac:dyDescent="0.25">
      <c r="A7" t="s">
        <v>2</v>
      </c>
      <c r="C7" s="17" t="s">
        <v>3</v>
      </c>
      <c r="D7" s="18" t="s">
        <v>4</v>
      </c>
      <c r="E7" s="17" t="s">
        <v>3</v>
      </c>
      <c r="F7" s="18" t="s">
        <v>4</v>
      </c>
      <c r="G7" s="16" t="s">
        <v>5</v>
      </c>
      <c r="H7" s="12"/>
    </row>
    <row r="8" spans="1:8" x14ac:dyDescent="0.25">
      <c r="A8" t="s">
        <v>12</v>
      </c>
      <c r="C8" s="19">
        <v>245</v>
      </c>
      <c r="D8" s="14">
        <v>1.45</v>
      </c>
      <c r="E8" s="21">
        <v>3600</v>
      </c>
      <c r="F8" s="14">
        <v>1.75</v>
      </c>
      <c r="G8" s="5">
        <f>(C8*D8)+(E8*F8)</f>
        <v>6655.25</v>
      </c>
      <c r="H8" s="5"/>
    </row>
    <row r="9" spans="1:8" x14ac:dyDescent="0.25">
      <c r="A9" t="s">
        <v>13</v>
      </c>
      <c r="C9" s="19"/>
      <c r="D9" s="14"/>
      <c r="E9" s="14"/>
      <c r="F9" s="14"/>
      <c r="G9" s="5">
        <f t="shared" ref="G9:G12" si="0">(C9*D9)+(E9*F9)</f>
        <v>0</v>
      </c>
      <c r="H9" s="5"/>
    </row>
    <row r="10" spans="1:8" x14ac:dyDescent="0.25">
      <c r="A10" t="s">
        <v>14</v>
      </c>
      <c r="C10" s="19"/>
      <c r="D10" s="14">
        <v>0.23</v>
      </c>
      <c r="E10" s="14"/>
      <c r="F10" s="14"/>
      <c r="G10" s="5">
        <f t="shared" si="0"/>
        <v>0</v>
      </c>
      <c r="H10" s="4"/>
    </row>
    <row r="11" spans="1:8" x14ac:dyDescent="0.25">
      <c r="A11" t="s">
        <v>15</v>
      </c>
      <c r="C11" s="19"/>
      <c r="D11" s="14"/>
      <c r="E11" s="14"/>
      <c r="F11" s="14"/>
      <c r="G11" s="5">
        <f t="shared" si="0"/>
        <v>0</v>
      </c>
      <c r="H11" s="4"/>
    </row>
    <row r="12" spans="1:8" x14ac:dyDescent="0.25">
      <c r="A12" t="s">
        <v>15</v>
      </c>
      <c r="B12" s="3"/>
      <c r="D12" s="14">
        <v>0.28999999999999998</v>
      </c>
      <c r="E12" s="14"/>
      <c r="F12" s="14"/>
      <c r="G12" s="5">
        <f t="shared" si="0"/>
        <v>0</v>
      </c>
      <c r="H12" s="4"/>
    </row>
    <row r="13" spans="1:8" x14ac:dyDescent="0.25">
      <c r="B13" s="3"/>
      <c r="H13" s="4"/>
    </row>
    <row r="14" spans="1:8" x14ac:dyDescent="0.25">
      <c r="B14" s="3"/>
      <c r="C14" t="s">
        <v>6</v>
      </c>
      <c r="G14" s="11">
        <f>SUM(G8:G13)</f>
        <v>6655.25</v>
      </c>
      <c r="H14" s="4"/>
    </row>
    <row r="15" spans="1:8" x14ac:dyDescent="0.25">
      <c r="B15" s="3"/>
      <c r="H15" s="4"/>
    </row>
    <row r="16" spans="1:8" x14ac:dyDescent="0.25">
      <c r="B16" s="3"/>
      <c r="C16" s="2" t="s">
        <v>7</v>
      </c>
      <c r="G16" s="20">
        <v>8148.75</v>
      </c>
      <c r="H16" s="4"/>
    </row>
    <row r="17" spans="2:8" x14ac:dyDescent="0.25">
      <c r="B17" s="3"/>
      <c r="C17" s="2"/>
      <c r="G17" s="4"/>
    </row>
    <row r="18" spans="2:8" x14ac:dyDescent="0.25">
      <c r="B18" s="3"/>
      <c r="C18" s="2"/>
      <c r="G18" s="4">
        <f>G16-G14</f>
        <v>1493.5</v>
      </c>
    </row>
    <row r="19" spans="2:8" x14ac:dyDescent="0.25">
      <c r="B19" s="3"/>
      <c r="C19" s="2"/>
      <c r="G19" s="4"/>
    </row>
    <row r="20" spans="2:8" x14ac:dyDescent="0.25">
      <c r="B20" s="3"/>
      <c r="C20" s="2"/>
      <c r="G20" s="4"/>
    </row>
    <row r="21" spans="2:8" x14ac:dyDescent="0.25">
      <c r="B21" s="3"/>
      <c r="G21" s="4"/>
    </row>
    <row r="22" spans="2:8" x14ac:dyDescent="0.25">
      <c r="B22" s="3"/>
      <c r="C22" t="s">
        <v>16</v>
      </c>
      <c r="E22" s="4">
        <f>G18</f>
        <v>1493.5</v>
      </c>
      <c r="F22" s="4"/>
      <c r="G22" s="4"/>
      <c r="H22" s="4"/>
    </row>
    <row r="23" spans="2:8" x14ac:dyDescent="0.25">
      <c r="C23" t="s">
        <v>17</v>
      </c>
      <c r="F23" s="4">
        <f>E22</f>
        <v>1493.5</v>
      </c>
      <c r="H23" s="11"/>
    </row>
    <row r="25" spans="2:8" x14ac:dyDescent="0.25">
      <c r="B25" s="3"/>
      <c r="C25" s="10"/>
    </row>
  </sheetData>
  <mergeCells count="3">
    <mergeCell ref="A1:H1"/>
    <mergeCell ref="A2:H2"/>
    <mergeCell ref="A3:H3"/>
  </mergeCells>
  <pageMargins left="0.7" right="0.7" top="0.75" bottom="0.75" header="0.3" footer="0.3"/>
  <pageSetup scale="8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</vt:i4>
      </vt:variant>
    </vt:vector>
  </HeadingPairs>
  <TitlesOfParts>
    <vt:vector size="15" baseType="lpstr">
      <vt:lpstr>Oct</vt:lpstr>
      <vt:lpstr>Sept</vt:lpstr>
      <vt:lpstr>Aug</vt:lpstr>
      <vt:lpstr>July</vt:lpstr>
      <vt:lpstr>June</vt:lpstr>
      <vt:lpstr>May</vt:lpstr>
      <vt:lpstr>April</vt:lpstr>
      <vt:lpstr>March</vt:lpstr>
      <vt:lpstr>Feb</vt:lpstr>
      <vt:lpstr>Jan</vt:lpstr>
      <vt:lpstr>Feb!Print_Area</vt:lpstr>
      <vt:lpstr>Jan!Print_Area</vt:lpstr>
      <vt:lpstr>June!Print_Area</vt:lpstr>
      <vt:lpstr>March!Print_Area</vt:lpstr>
      <vt:lpstr>Sept!Print_Area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kmorrison</dc:creator>
  <cp:lastModifiedBy>Scott Schmuck</cp:lastModifiedBy>
  <cp:lastPrinted>2023-10-03T17:42:21Z</cp:lastPrinted>
  <dcterms:created xsi:type="dcterms:W3CDTF">2010-03-02T17:15:11Z</dcterms:created>
  <dcterms:modified xsi:type="dcterms:W3CDTF">2023-11-08T14:43:32Z</dcterms:modified>
</cp:coreProperties>
</file>

<file path=docProps/custom.xml><?xml version="1.0" encoding="utf-8"?>
<op:Properties xmlns:op="http://schemas.openxmlformats.org/officeDocument/2006/custom-properties">
  <op:property fmtid="{D5CDD505-2E9C-101B-9397-08002B2CF9AE}" pid="2" name="ndDocumentId">
    <vt:lpwstr xmlns:vt="http://schemas.openxmlformats.org/officeDocument/2006/docPropsVTypes">4873-3658-9455</vt:lpwstr>
  </op:property>
</op:Properties>
</file>