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lex-19\home\Gerald.Wuetcher\HardinCountyNo1\SewerRateAdjustment_2023\FirstRequestForInformation\FinalDocuments\"/>
    </mc:Choice>
  </mc:AlternateContent>
  <xr:revisionPtr revIDLastSave="0" documentId="8_{1344CF1F-FBAB-4D57-AF67-FB9C98B1A9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1" i="1" s="1"/>
  <c r="D23" i="1" s="1"/>
  <c r="D25" i="1" s="1"/>
  <c r="D19" i="1"/>
  <c r="D20" i="1"/>
  <c r="D4" i="1"/>
</calcChain>
</file>

<file path=xl/sharedStrings.xml><?xml version="1.0" encoding="utf-8"?>
<sst xmlns="http://schemas.openxmlformats.org/spreadsheetml/2006/main" count="58" uniqueCount="31">
  <si>
    <t>Exhibit 9.a - Software Provider Exhibit B</t>
  </si>
  <si>
    <t>Iglou - Internet Service</t>
  </si>
  <si>
    <t>Mthly Amt</t>
  </si>
  <si>
    <t>Annual Amt</t>
  </si>
  <si>
    <t>Allocation Methodology</t>
  </si>
  <si>
    <t>20% of GL Acct 1.96.68100</t>
  </si>
  <si>
    <t>BATCHGEO - Mapping Services</t>
  </si>
  <si>
    <t>Tyler Tech - InCode UB Software Maintenance/Support</t>
  </si>
  <si>
    <t>Tyler Tech - InCode UB OnLine Support/Web Hosting Fees</t>
  </si>
  <si>
    <t>Jack Henry - Remit Plus - Check Scanning</t>
  </si>
  <si>
    <t>13-Layers - On Boarding IT Support Fees</t>
  </si>
  <si>
    <t>Miscellaneous Purchases</t>
  </si>
  <si>
    <t>Have Invoice</t>
  </si>
  <si>
    <t>Itron -  Maint on Handhelds/Fixed Base/MOB</t>
  </si>
  <si>
    <t>Harris - Smart Connect/UB GL Integration with Microsoft GP</t>
  </si>
  <si>
    <t>13-Layers - Mthly IT/CyberSecurity Support</t>
  </si>
  <si>
    <t>Harris - MicroSoft GP - Annual Support/Maintenance</t>
  </si>
  <si>
    <t>Based on number of user per Fund</t>
  </si>
  <si>
    <t>Hach/Jobs Plus - Plant Maint Work Order Program Annual Support</t>
  </si>
  <si>
    <t>Split Evenly between 4 Treatment Plants</t>
  </si>
  <si>
    <t>Tyler Tech - License &amp; Maint for Utility Pymt Import</t>
  </si>
  <si>
    <t>CED 1969 - Software Support for RSLogix on Maint/Control Specialists Laptops</t>
  </si>
  <si>
    <t>2021 Allocated Labor/Benefit of 4 MCS EE's</t>
  </si>
  <si>
    <t>Axiom Solutions - 3-Year Firewall Support Fee</t>
  </si>
  <si>
    <t>Split Evenly between 4 Treatment Plants ($47.22/Ea) + 20% of GL Acct 1.96.68100  ($9.44)</t>
  </si>
  <si>
    <t>Mthly Recurring Credit Card charge of $14.95/month, No Invoice</t>
  </si>
  <si>
    <t>Mthly Recurring Credit Card charge of $15.00/month</t>
  </si>
  <si>
    <t>2023 Budget Inflationary Factor of .50% for Increased Pricing</t>
  </si>
  <si>
    <t>Harris - Impresa UB Mthly Software Support (Replaced with Tyler)</t>
  </si>
  <si>
    <t>Commonwealth Tech/13 Layers - 2Yr Hardware/Software Support</t>
  </si>
  <si>
    <t>CDP Mapsync - GIS Mapping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</si>
</sst>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0" fillId="0" borderId="0" xfId="0" applyAlignment="1">
      <alignment horizontal="center" wrapText="1"/>
    </xf>
    <xf numFmtId="44" fontId="0" fillId="0" borderId="1" xfId="1" applyFont="1" applyBorder="1"/>
    <xf numFmtId="44" fontId="0" fillId="0" borderId="0" xfId="0" applyNumberFormat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selection activeCell="F17" sqref="F17"/>
    </sheetView>
  </sheetViews>
  <sheetFormatPr defaultRowHeight="14.5" x14ac:dyDescent="0.35"/>
  <cols>
    <col min="2" max="2" width="70" customWidth="1"/>
    <col min="3" max="3" width="10.7265625" customWidth="1"/>
    <col min="4" max="4" width="13.26953125" customWidth="1"/>
  </cols>
  <sheetData>
    <row r="1" spans="1:14" x14ac:dyDescent="0.35">
      <c r="A1" t="s">
        <v>0</v>
      </c>
    </row>
    <row r="3" spans="1:14" x14ac:dyDescent="0.35">
      <c r="C3" t="s">
        <v>2</v>
      </c>
      <c r="D3" s="2" t="s">
        <v>3</v>
      </c>
      <c r="E3" t="s">
        <v>4</v>
      </c>
    </row>
    <row r="4" spans="1:14" x14ac:dyDescent="0.35">
      <c r="B4" t="s">
        <v>1</v>
      </c>
      <c r="C4" s="1">
        <v>3</v>
      </c>
      <c r="D4" s="1">
        <f>C4*12</f>
        <v>36</v>
      </c>
      <c r="E4" t="s">
        <v>5</v>
      </c>
      <c r="H4" t="s">
        <v>25</v>
      </c>
    </row>
    <row r="5" spans="1:14" x14ac:dyDescent="0.35">
      <c r="B5" t="s">
        <v>9</v>
      </c>
      <c r="C5" s="1">
        <v>57.64</v>
      </c>
      <c r="D5" s="1">
        <f t="shared" ref="D5:D20" si="0">C5*12</f>
        <v>691.68000000000006</v>
      </c>
      <c r="E5" t="s">
        <v>5</v>
      </c>
      <c r="H5" t="s">
        <v>12</v>
      </c>
    </row>
    <row r="6" spans="1:14" x14ac:dyDescent="0.35">
      <c r="B6" t="s">
        <v>13</v>
      </c>
      <c r="C6" s="1">
        <v>87.75</v>
      </c>
      <c r="D6" s="1">
        <f t="shared" si="0"/>
        <v>1053</v>
      </c>
      <c r="E6" t="s">
        <v>5</v>
      </c>
      <c r="H6" t="s">
        <v>12</v>
      </c>
    </row>
    <row r="7" spans="1:14" x14ac:dyDescent="0.35">
      <c r="B7" t="s">
        <v>14</v>
      </c>
      <c r="C7" s="1">
        <v>29.17</v>
      </c>
      <c r="D7" s="1">
        <f t="shared" si="0"/>
        <v>350.04</v>
      </c>
      <c r="E7" t="s">
        <v>5</v>
      </c>
      <c r="H7" t="s">
        <v>12</v>
      </c>
    </row>
    <row r="8" spans="1:14" x14ac:dyDescent="0.35">
      <c r="B8" t="s">
        <v>6</v>
      </c>
      <c r="C8" s="1">
        <v>3</v>
      </c>
      <c r="D8" s="1">
        <f t="shared" si="0"/>
        <v>36</v>
      </c>
      <c r="E8" t="s">
        <v>5</v>
      </c>
      <c r="H8" t="s">
        <v>26</v>
      </c>
      <c r="N8" t="s">
        <v>12</v>
      </c>
    </row>
    <row r="9" spans="1:14" x14ac:dyDescent="0.35">
      <c r="B9" t="s">
        <v>15</v>
      </c>
      <c r="C9" s="1">
        <v>470</v>
      </c>
      <c r="D9" s="1">
        <f t="shared" si="0"/>
        <v>5640</v>
      </c>
      <c r="E9" t="s">
        <v>17</v>
      </c>
      <c r="I9" t="s">
        <v>12</v>
      </c>
    </row>
    <row r="10" spans="1:14" x14ac:dyDescent="0.35">
      <c r="B10" t="s">
        <v>7</v>
      </c>
      <c r="C10" s="1">
        <v>263.11</v>
      </c>
      <c r="D10" s="1">
        <f t="shared" si="0"/>
        <v>3157.32</v>
      </c>
      <c r="E10" t="s">
        <v>5</v>
      </c>
      <c r="H10" t="s">
        <v>12</v>
      </c>
    </row>
    <row r="11" spans="1:14" x14ac:dyDescent="0.35">
      <c r="B11" t="s">
        <v>29</v>
      </c>
      <c r="C11" s="1">
        <v>79.62</v>
      </c>
      <c r="D11" s="1">
        <f t="shared" si="0"/>
        <v>955.44</v>
      </c>
      <c r="E11" t="s">
        <v>5</v>
      </c>
      <c r="H11" t="s">
        <v>12</v>
      </c>
    </row>
    <row r="12" spans="1:14" x14ac:dyDescent="0.35">
      <c r="B12" t="s">
        <v>28</v>
      </c>
      <c r="C12" s="1">
        <v>133.03</v>
      </c>
      <c r="D12" s="1">
        <f t="shared" si="0"/>
        <v>1596.3600000000001</v>
      </c>
      <c r="E12" t="s">
        <v>5</v>
      </c>
      <c r="H12" t="s">
        <v>12</v>
      </c>
    </row>
    <row r="13" spans="1:14" x14ac:dyDescent="0.35">
      <c r="B13" t="s">
        <v>8</v>
      </c>
      <c r="C13" s="1">
        <v>127.68</v>
      </c>
      <c r="D13" s="1">
        <f t="shared" si="0"/>
        <v>1532.16</v>
      </c>
      <c r="E13" t="s">
        <v>5</v>
      </c>
      <c r="H13" t="s">
        <v>12</v>
      </c>
    </row>
    <row r="14" spans="1:14" x14ac:dyDescent="0.35">
      <c r="B14" t="s">
        <v>18</v>
      </c>
      <c r="C14" s="1">
        <v>47.31</v>
      </c>
      <c r="D14" s="1">
        <f t="shared" si="0"/>
        <v>567.72</v>
      </c>
      <c r="E14" t="s">
        <v>19</v>
      </c>
      <c r="J14" t="s">
        <v>12</v>
      </c>
    </row>
    <row r="15" spans="1:14" x14ac:dyDescent="0.35">
      <c r="B15" t="s">
        <v>30</v>
      </c>
      <c r="C15" s="1">
        <v>32.4</v>
      </c>
      <c r="D15" s="1">
        <f t="shared" si="0"/>
        <v>388.79999999999995</v>
      </c>
      <c r="E15" t="s">
        <v>5</v>
      </c>
      <c r="H15" t="s">
        <v>12</v>
      </c>
    </row>
    <row r="16" spans="1:14" x14ac:dyDescent="0.35">
      <c r="B16" t="s">
        <v>20</v>
      </c>
      <c r="C16" s="1">
        <v>63.89</v>
      </c>
      <c r="D16" s="1">
        <f t="shared" si="0"/>
        <v>766.68000000000006</v>
      </c>
      <c r="E16" t="s">
        <v>5</v>
      </c>
      <c r="H16" t="s">
        <v>12</v>
      </c>
    </row>
    <row r="17" spans="2:14" x14ac:dyDescent="0.35">
      <c r="B17" t="s">
        <v>21</v>
      </c>
      <c r="C17" s="1">
        <v>47.87</v>
      </c>
      <c r="D17" s="1">
        <f t="shared" si="0"/>
        <v>574.43999999999994</v>
      </c>
      <c r="E17" t="s">
        <v>22</v>
      </c>
      <c r="K17" t="s">
        <v>12</v>
      </c>
    </row>
    <row r="18" spans="2:14" x14ac:dyDescent="0.35">
      <c r="B18" t="s">
        <v>16</v>
      </c>
      <c r="C18" s="1">
        <v>267.83</v>
      </c>
      <c r="D18" s="1">
        <f t="shared" si="0"/>
        <v>3213.96</v>
      </c>
      <c r="E18" t="s">
        <v>5</v>
      </c>
      <c r="H18" t="s">
        <v>12</v>
      </c>
    </row>
    <row r="19" spans="2:14" x14ac:dyDescent="0.35">
      <c r="B19" t="s">
        <v>10</v>
      </c>
      <c r="C19" s="1">
        <v>31.92</v>
      </c>
      <c r="D19" s="1">
        <f t="shared" si="0"/>
        <v>383.04</v>
      </c>
      <c r="E19" t="s">
        <v>5</v>
      </c>
      <c r="H19" t="s">
        <v>12</v>
      </c>
    </row>
    <row r="20" spans="2:14" x14ac:dyDescent="0.35">
      <c r="B20" t="s">
        <v>23</v>
      </c>
      <c r="C20" s="1">
        <v>56.66</v>
      </c>
      <c r="D20" s="3">
        <f t="shared" si="0"/>
        <v>679.92</v>
      </c>
      <c r="E20" t="s">
        <v>24</v>
      </c>
      <c r="N20" t="s">
        <v>12</v>
      </c>
    </row>
    <row r="21" spans="2:14" x14ac:dyDescent="0.35">
      <c r="C21" s="1"/>
      <c r="D21" s="4">
        <f>SUM(D4:D20)</f>
        <v>21622.559999999998</v>
      </c>
    </row>
    <row r="22" spans="2:14" x14ac:dyDescent="0.35">
      <c r="B22" t="s">
        <v>27</v>
      </c>
      <c r="C22" s="1"/>
      <c r="D22">
        <v>1.0049999999999999</v>
      </c>
    </row>
    <row r="23" spans="2:14" x14ac:dyDescent="0.35">
      <c r="D23" s="4">
        <f>ROUND(D21*D22, -2)</f>
        <v>21700</v>
      </c>
    </row>
    <row r="24" spans="2:14" x14ac:dyDescent="0.35">
      <c r="B24" t="s">
        <v>11</v>
      </c>
      <c r="D24" s="5">
        <v>500</v>
      </c>
    </row>
    <row r="25" spans="2:14" x14ac:dyDescent="0.35">
      <c r="D25" s="4">
        <f>SUM(D23:D24)</f>
        <v>22200</v>
      </c>
    </row>
  </sheetData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Schmuck</dc:creator>
  <cp:lastModifiedBy>Stoll Keenon Ogden</cp:lastModifiedBy>
  <cp:lastPrinted>2023-10-20T13:49:23Z</cp:lastPrinted>
  <dcterms:created xsi:type="dcterms:W3CDTF">2023-10-04T19:14:41Z</dcterms:created>
  <dcterms:modified xsi:type="dcterms:W3CDTF">2023-10-20T13:50:12Z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dDocumentId">
    <vt:lpwstr>4886-1480-5382</vt:lpwstr>
  </property>
</Properties>
</file>