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1"/>
  <workbookPr/>
  <mc:AlternateContent xmlns:mc="http://schemas.openxmlformats.org/markup-compatibility/2006">
    <mc:Choice Requires="x15">
      <x15ac:absPath xmlns:x15ac="http://schemas.microsoft.com/office/spreadsheetml/2010/11/ac" url="K:\PSC\RATE CASE\First Data Request\FINAL\"/>
    </mc:Choice>
  </mc:AlternateContent>
  <xr:revisionPtr revIDLastSave="0" documentId="8_{630D23F1-320D-4CB2-80C5-BDC4103BFD14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Exhibit 1a" sheetId="1" r:id="rId1"/>
  </sheets>
  <definedNames>
    <definedName name="_xlnm.Print_Titles" localSheetId="0">'Exhibit 1a'!$1:$9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L10" i="1"/>
  <c r="K10" i="1"/>
  <c r="D72" i="1"/>
  <c r="E72" i="1"/>
  <c r="F72" i="1"/>
  <c r="G72" i="1"/>
  <c r="C72" i="1"/>
  <c r="J10" i="1"/>
  <c r="I10" i="1"/>
</calcChain>
</file>

<file path=xl/sharedStrings.xml><?xml version="1.0" encoding="utf-8"?>
<sst xmlns="http://schemas.openxmlformats.org/spreadsheetml/2006/main" count="76" uniqueCount="73">
  <si>
    <t>Fleming-Mason Energy Cooperative, Inc.</t>
  </si>
  <si>
    <t>Case No. 2023-00223</t>
  </si>
  <si>
    <t>Operating Expense Account Balances</t>
  </si>
  <si>
    <t>TEST YEAR</t>
  </si>
  <si>
    <t>2018 TO 2019</t>
  </si>
  <si>
    <t>2019 TO 2020</t>
  </si>
  <si>
    <t>2020 TO 2021</t>
  </si>
  <si>
    <t>2021 TO 2022</t>
  </si>
  <si>
    <t>G/L ACCT</t>
  </si>
  <si>
    <t>DESCRIPTION</t>
  </si>
  <si>
    <t>% CHANGE</t>
  </si>
  <si>
    <t>DEPRECIATION EXP-DISTRIBUTION PL</t>
  </si>
  <si>
    <t>DEPRECIATION EXP-GENERAL PLANT</t>
  </si>
  <si>
    <t>TAXES FED UNEMPLOYMENT</t>
  </si>
  <si>
    <t>TAXES - FICA</t>
  </si>
  <si>
    <t>TAXES KY UNEMPLOYMENT</t>
  </si>
  <si>
    <t>TAXES-CITY BUSINESS LICENSE</t>
  </si>
  <si>
    <t>TAXES-OTHER</t>
  </si>
  <si>
    <t>DONATIONS</t>
  </si>
  <si>
    <t>INTEREST ON LTD-RUS</t>
  </si>
  <si>
    <t>INTEREST ON LTD-CFC</t>
  </si>
  <si>
    <t>INTEREST ON LTD - CO-BANK</t>
  </si>
  <si>
    <t>INTEREST-DEBT TO ASSOC CO-CFC</t>
  </si>
  <si>
    <t>OTHER INTEREST EXP-CONS DEP</t>
  </si>
  <si>
    <t>OTHER INTEREST EXP - MISC</t>
  </si>
  <si>
    <t>PURCHASED POWER</t>
  </si>
  <si>
    <t>OPERATION SUPERVISION &amp; ENGR</t>
  </si>
  <si>
    <t>OVERHEAD LINE EXPENSE</t>
  </si>
  <si>
    <t>OVERHEAD LINE EXP-INSPECTION</t>
  </si>
  <si>
    <t>UNDERGROUND LINE EXPENSE</t>
  </si>
  <si>
    <t>METER EXPENSE</t>
  </si>
  <si>
    <t>METER EXP-PERIODIC TEST</t>
  </si>
  <si>
    <t>CONSUMER INSTALLATION EXPENSE</t>
  </si>
  <si>
    <t>MISC DISTRIBUTION EXPENSE</t>
  </si>
  <si>
    <t>MISC DISTRIBUTION EXP-ENGR</t>
  </si>
  <si>
    <t>RENTS</t>
  </si>
  <si>
    <t>MAINTENANCE SUPERVISION &amp; ENGR</t>
  </si>
  <si>
    <t>MAINTENANCE OF OVERHEAD LINES</t>
  </si>
  <si>
    <t>MAINTENANCE-RIGHT OF WAY CUTTING</t>
  </si>
  <si>
    <t>MAINT OF OVERHEAD LINES-OUTAGE</t>
  </si>
  <si>
    <t>MAINT-RADIO &amp; TELE OPERATORS</t>
  </si>
  <si>
    <t>MAINT OF UNDERGROUND LINES</t>
  </si>
  <si>
    <t>MAINT OF LINE TRANSFORMERS</t>
  </si>
  <si>
    <t>MAINT OF LINE TRANSFORMERS-EPA</t>
  </si>
  <si>
    <t>MAINTENANCE OF METERS</t>
  </si>
  <si>
    <t>MAINTENANCE OF SECURITY LIGHTS</t>
  </si>
  <si>
    <t>SUPERVISION CONSUMER ACCOUNTS</t>
  </si>
  <si>
    <t>METER READING EXPENSES</t>
  </si>
  <si>
    <t>CONS RECORDS &amp; COLLECTION EXP</t>
  </si>
  <si>
    <t>CHANGE FUND (OVER &amp; UNDER)</t>
  </si>
  <si>
    <t>CONS RECORDS-POSTAGE &amp; SUPPLIES</t>
  </si>
  <si>
    <t>CONS RECORDS-COMPUTER BILLING</t>
  </si>
  <si>
    <t>COLLECTION EXP-OUTSIDE EMP</t>
  </si>
  <si>
    <t>UNCOLLECTIBLE ACCOUNTS EXPENSE</t>
  </si>
  <si>
    <t>SUPERVISION-CONSUMER SERVICE</t>
  </si>
  <si>
    <t>CONSUMER ASSISTANCE EXPENSE</t>
  </si>
  <si>
    <t>INFO &amp; INST ADVERTISING EXP</t>
  </si>
  <si>
    <t>DEMONSTRATING &amp; SELLING EXP</t>
  </si>
  <si>
    <t>ADMR &amp; GENERAL SALARIES</t>
  </si>
  <si>
    <t>ADMR &amp; GEN SALARIES-PURCHASING</t>
  </si>
  <si>
    <t>OFFICE SUPPLIES &amp; EXPENSES</t>
  </si>
  <si>
    <t>OFFICE SUPPLIES &amp; EXP-MANAGER</t>
  </si>
  <si>
    <t>OFFC&amp;COMP EXP/EMP WELF-CLEARING</t>
  </si>
  <si>
    <t>OUTSIDE SERVICES EMPLOYED</t>
  </si>
  <si>
    <t>EMPLOYEE RETIREMENT &amp; SECURITY</t>
  </si>
  <si>
    <t>DUPLICATE CHG-CR-COOP ELEC</t>
  </si>
  <si>
    <t>MISC GENERAL EXPENSE</t>
  </si>
  <si>
    <t>PATRONAGE CAPITAL EXPENSE</t>
  </si>
  <si>
    <t>MEMBER &amp; PUBLIC RELATIONS EXP</t>
  </si>
  <si>
    <t>DIRECTOR FEES &amp; EXPENSES</t>
  </si>
  <si>
    <t>DUES TO ASSOC ORGANIZATIONS</t>
  </si>
  <si>
    <t>MAINTENANCE OF GENERAL PLANT</t>
  </si>
  <si>
    <t xml:space="preserve">TOTALS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</si>
</sst>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##.00"/>
    <numFmt numFmtId="165" formatCode="###,###,###,###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3" fillId="0" borderId="0" xfId="0" applyNumberFormat="1" applyFont="1"/>
    <xf numFmtId="165" fontId="4" fillId="0" borderId="0" xfId="0" quotePrefix="1" applyNumberFormat="1" applyFont="1"/>
    <xf numFmtId="10" fontId="3" fillId="0" borderId="0" xfId="0" applyNumberFormat="1" applyFont="1"/>
    <xf numFmtId="44" fontId="3" fillId="0" borderId="2" xfId="1" applyFont="1" applyBorder="1"/>
    <xf numFmtId="165" fontId="4" fillId="0" borderId="0" xfId="0" quotePrefix="1" applyNumberFormat="1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44" fontId="3" fillId="0" borderId="2" xfId="1" applyFont="1" applyFill="1" applyBorder="1"/>
    <xf numFmtId="44" fontId="3" fillId="0" borderId="0" xfId="1" applyFont="1" applyFill="1"/>
    <xf numFmtId="0" fontId="2" fillId="0" borderId="0" xfId="0" applyFont="1" applyFill="1"/>
    <xf numFmtId="44" fontId="2" fillId="0" borderId="0" xfId="1" applyFont="1" applyFill="1"/>
    <xf numFmtId="164" fontId="4" fillId="0" borderId="0" xfId="0" quotePrefix="1" applyNumberFormat="1" applyFont="1" applyFill="1" applyAlignment="1">
      <alignment horizontal="center"/>
    </xf>
    <xf numFmtId="0" fontId="4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9"/>
  <sheetViews>
    <sheetView tabSelected="1" workbookViewId="0"/>
  </sheetViews>
  <sheetFormatPr defaultColWidth="9.140625" defaultRowHeight="12.75"/>
  <cols>
    <col min="1" max="1" width="11.42578125" style="9" customWidth="1"/>
    <col min="2" max="2" width="37.28515625" style="9" bestFit="1" customWidth="1"/>
    <col min="3" max="6" width="15" style="9" bestFit="1" customWidth="1"/>
    <col min="7" max="7" width="15" style="1" bestFit="1" customWidth="1"/>
    <col min="8" max="8" width="2.42578125" style="1" customWidth="1"/>
    <col min="9" max="12" width="12.7109375" style="1" bestFit="1" customWidth="1"/>
    <col min="13" max="16384" width="9.140625" style="1"/>
  </cols>
  <sheetData>
    <row r="1" spans="1:12">
      <c r="A1" s="14" t="s">
        <v>0</v>
      </c>
      <c r="B1" s="14"/>
      <c r="C1" s="15"/>
      <c r="D1" s="13"/>
      <c r="E1" s="13"/>
      <c r="K1" s="20"/>
      <c r="L1" s="20"/>
    </row>
    <row r="2" spans="1:12">
      <c r="A2" s="14" t="s">
        <v>1</v>
      </c>
      <c r="B2" s="14"/>
      <c r="C2" s="15"/>
      <c r="D2" s="13"/>
      <c r="E2" s="13"/>
    </row>
    <row r="3" spans="1:12">
      <c r="A3" s="14" t="s">
        <v>2</v>
      </c>
      <c r="B3" s="14"/>
      <c r="C3" s="15"/>
      <c r="D3" s="13"/>
      <c r="E3" s="13"/>
    </row>
    <row r="7" spans="1:12" s="2" customFormat="1">
      <c r="A7" s="10"/>
      <c r="B7" s="10"/>
      <c r="C7" s="10"/>
      <c r="D7" s="10"/>
      <c r="E7" s="10"/>
      <c r="F7" s="10"/>
      <c r="G7" s="19" t="s">
        <v>3</v>
      </c>
      <c r="H7" s="19"/>
      <c r="I7" s="19" t="s">
        <v>4</v>
      </c>
      <c r="J7" s="19" t="s">
        <v>5</v>
      </c>
      <c r="K7" s="19" t="s">
        <v>6</v>
      </c>
      <c r="L7" s="19" t="s">
        <v>7</v>
      </c>
    </row>
    <row r="8" spans="1:12" s="2" customFormat="1">
      <c r="A8" s="11" t="s">
        <v>8</v>
      </c>
      <c r="B8" s="11" t="s">
        <v>9</v>
      </c>
      <c r="C8" s="11">
        <v>2018</v>
      </c>
      <c r="D8" s="11">
        <v>2019</v>
      </c>
      <c r="E8" s="11">
        <v>2020</v>
      </c>
      <c r="F8" s="11">
        <v>2021</v>
      </c>
      <c r="G8" s="3">
        <v>2022</v>
      </c>
      <c r="H8" s="3"/>
      <c r="I8" s="3" t="s">
        <v>10</v>
      </c>
      <c r="J8" s="3" t="s">
        <v>10</v>
      </c>
      <c r="K8" s="3" t="s">
        <v>10</v>
      </c>
      <c r="L8" s="3" t="s">
        <v>10</v>
      </c>
    </row>
    <row r="10" spans="1:12">
      <c r="A10" s="16">
        <v>403.6</v>
      </c>
      <c r="B10" s="17" t="s">
        <v>11</v>
      </c>
      <c r="C10" s="8">
        <v>3373294.2</v>
      </c>
      <c r="D10" s="8">
        <v>3462671.51</v>
      </c>
      <c r="E10" s="8">
        <v>3586216.45</v>
      </c>
      <c r="F10" s="8">
        <v>3731727.97</v>
      </c>
      <c r="G10" s="5">
        <v>3902677.13</v>
      </c>
      <c r="I10" s="6">
        <f>IF(C10=0,0,(+D10-C10)/C10)</f>
        <v>2.6495557369410467E-2</v>
      </c>
      <c r="J10" s="6">
        <f>IF(D10=0,0,(+E10-D10)/D10)</f>
        <v>3.5679081785034934E-2</v>
      </c>
      <c r="K10" s="6">
        <f>IF(E10=0,0,(+F10-E10)/E10)</f>
        <v>4.0575219602263554E-2</v>
      </c>
      <c r="L10" s="6">
        <f>IF(F10=0,0,(+G10-F10)/F10)</f>
        <v>4.5809652089940436E-2</v>
      </c>
    </row>
    <row r="11" spans="1:12">
      <c r="A11" s="16">
        <v>403.7</v>
      </c>
      <c r="B11" s="17" t="s">
        <v>12</v>
      </c>
      <c r="C11" s="8">
        <v>223778.35</v>
      </c>
      <c r="D11" s="8">
        <v>230241.89</v>
      </c>
      <c r="E11" s="8">
        <v>234731.3</v>
      </c>
      <c r="F11" s="8">
        <v>241102.51</v>
      </c>
      <c r="G11" s="5">
        <v>241078.33</v>
      </c>
      <c r="I11" s="6">
        <f t="shared" ref="I11:I70" si="0">IF(C11=0,0,(+D11-C11)/C11)</f>
        <v>2.8883669935004918E-2</v>
      </c>
      <c r="J11" s="6">
        <f t="shared" ref="J11:J70" si="1">IF(D11=0,0,(+E11-D11)/D11)</f>
        <v>1.9498667249473908E-2</v>
      </c>
      <c r="K11" s="6">
        <f t="shared" ref="K11:K70" si="2">IF(E11=0,0,(+F11-E11)/E11)</f>
        <v>2.7142566841320357E-2</v>
      </c>
      <c r="L11" s="6">
        <f t="shared" ref="L11:L70" si="3">IF(F11=0,0,(+G11-F11)/F11)</f>
        <v>-1.0028929188676683E-4</v>
      </c>
    </row>
    <row r="12" spans="1:12">
      <c r="A12" s="16">
        <v>408.2</v>
      </c>
      <c r="B12" s="17" t="s">
        <v>13</v>
      </c>
      <c r="C12" s="8">
        <v>0</v>
      </c>
      <c r="D12" s="8">
        <v>0</v>
      </c>
      <c r="E12" s="8">
        <v>0</v>
      </c>
      <c r="F12" s="8">
        <v>0</v>
      </c>
      <c r="G12" s="5">
        <v>0</v>
      </c>
      <c r="I12" s="6">
        <f t="shared" si="0"/>
        <v>0</v>
      </c>
      <c r="J12" s="6">
        <f t="shared" si="1"/>
        <v>0</v>
      </c>
      <c r="K12" s="6">
        <f t="shared" si="2"/>
        <v>0</v>
      </c>
      <c r="L12" s="6">
        <f t="shared" si="3"/>
        <v>0</v>
      </c>
    </row>
    <row r="13" spans="1:12">
      <c r="A13" s="16">
        <v>408.3</v>
      </c>
      <c r="B13" s="17" t="s">
        <v>14</v>
      </c>
      <c r="C13" s="8">
        <v>0</v>
      </c>
      <c r="D13" s="8">
        <v>0</v>
      </c>
      <c r="E13" s="8">
        <v>0</v>
      </c>
      <c r="F13" s="8">
        <v>0</v>
      </c>
      <c r="G13" s="5">
        <v>0</v>
      </c>
      <c r="I13" s="6">
        <f t="shared" si="0"/>
        <v>0</v>
      </c>
      <c r="J13" s="6">
        <f t="shared" si="1"/>
        <v>0</v>
      </c>
      <c r="K13" s="6">
        <f t="shared" si="2"/>
        <v>0</v>
      </c>
      <c r="L13" s="6">
        <f t="shared" si="3"/>
        <v>0</v>
      </c>
    </row>
    <row r="14" spans="1:12">
      <c r="A14" s="16">
        <v>408.4</v>
      </c>
      <c r="B14" s="17" t="s">
        <v>15</v>
      </c>
      <c r="C14" s="8">
        <v>-261.52999999999997</v>
      </c>
      <c r="D14" s="8">
        <v>0</v>
      </c>
      <c r="E14" s="8">
        <v>0</v>
      </c>
      <c r="F14" s="8">
        <v>0</v>
      </c>
      <c r="G14" s="5">
        <v>0</v>
      </c>
      <c r="I14" s="6">
        <f t="shared" si="0"/>
        <v>-1</v>
      </c>
      <c r="J14" s="6">
        <f t="shared" si="1"/>
        <v>0</v>
      </c>
      <c r="K14" s="6">
        <f t="shared" si="2"/>
        <v>0</v>
      </c>
      <c r="L14" s="6">
        <f t="shared" si="3"/>
        <v>0</v>
      </c>
    </row>
    <row r="15" spans="1:12">
      <c r="A15" s="16">
        <v>408.6</v>
      </c>
      <c r="B15" s="17" t="s">
        <v>16</v>
      </c>
      <c r="C15" s="8">
        <v>75</v>
      </c>
      <c r="D15" s="8">
        <v>0</v>
      </c>
      <c r="E15" s="8">
        <v>75</v>
      </c>
      <c r="F15" s="8">
        <v>75</v>
      </c>
      <c r="G15" s="5">
        <v>75</v>
      </c>
      <c r="I15" s="6">
        <f t="shared" si="0"/>
        <v>-1</v>
      </c>
      <c r="J15" s="6">
        <f t="shared" si="1"/>
        <v>0</v>
      </c>
      <c r="K15" s="6">
        <f t="shared" si="2"/>
        <v>0</v>
      </c>
      <c r="L15" s="6">
        <f t="shared" si="3"/>
        <v>0</v>
      </c>
    </row>
    <row r="16" spans="1:12">
      <c r="A16" s="16">
        <v>408.7</v>
      </c>
      <c r="B16" s="17" t="s">
        <v>17</v>
      </c>
      <c r="C16" s="8">
        <v>89514.95</v>
      </c>
      <c r="D16" s="8">
        <v>84690.15</v>
      </c>
      <c r="E16" s="8">
        <v>83506.69</v>
      </c>
      <c r="F16" s="8">
        <v>81480.13</v>
      </c>
      <c r="G16" s="8">
        <v>74398.37</v>
      </c>
      <c r="I16" s="6">
        <f t="shared" si="0"/>
        <v>-5.3899376584581715E-2</v>
      </c>
      <c r="J16" s="6">
        <f t="shared" si="1"/>
        <v>-1.3973998156810349E-2</v>
      </c>
      <c r="K16" s="6">
        <f t="shared" si="2"/>
        <v>-2.4268235275521011E-2</v>
      </c>
      <c r="L16" s="6">
        <f t="shared" si="3"/>
        <v>-8.6913950677300206E-2</v>
      </c>
    </row>
    <row r="17" spans="1:12">
      <c r="A17" s="16">
        <v>426.1</v>
      </c>
      <c r="B17" s="17" t="s">
        <v>18</v>
      </c>
      <c r="C17" s="8">
        <v>24856.55</v>
      </c>
      <c r="D17" s="8">
        <v>23442.54</v>
      </c>
      <c r="E17" s="8">
        <v>14370.4</v>
      </c>
      <c r="F17" s="8">
        <v>18350.47</v>
      </c>
      <c r="G17" s="8">
        <v>14585.39</v>
      </c>
      <c r="I17" s="6">
        <f t="shared" si="0"/>
        <v>-5.6886816553383249E-2</v>
      </c>
      <c r="J17" s="6">
        <f t="shared" si="1"/>
        <v>-0.38699475398143718</v>
      </c>
      <c r="K17" s="6">
        <f t="shared" si="2"/>
        <v>0.27696306296275691</v>
      </c>
      <c r="L17" s="6">
        <f t="shared" si="3"/>
        <v>-0.20517621619500762</v>
      </c>
    </row>
    <row r="18" spans="1:12">
      <c r="A18" s="16">
        <v>427.1</v>
      </c>
      <c r="B18" s="17" t="s">
        <v>19</v>
      </c>
      <c r="C18" s="8">
        <v>669716.47999999998</v>
      </c>
      <c r="D18" s="8">
        <v>706404.9</v>
      </c>
      <c r="E18" s="8">
        <v>499805.39</v>
      </c>
      <c r="F18" s="8">
        <v>473536.71</v>
      </c>
      <c r="G18" s="8">
        <v>740570.41</v>
      </c>
      <c r="I18" s="6">
        <f t="shared" si="0"/>
        <v>5.4782017608406536E-2</v>
      </c>
      <c r="J18" s="6">
        <f t="shared" si="1"/>
        <v>-0.29246613379946829</v>
      </c>
      <c r="K18" s="6">
        <f t="shared" si="2"/>
        <v>-5.255781655335888E-2</v>
      </c>
      <c r="L18" s="6">
        <f t="shared" si="3"/>
        <v>0.56391340810726165</v>
      </c>
    </row>
    <row r="19" spans="1:12">
      <c r="A19" s="16">
        <v>427.2</v>
      </c>
      <c r="B19" s="17" t="s">
        <v>20</v>
      </c>
      <c r="C19" s="8">
        <v>56881.84</v>
      </c>
      <c r="D19" s="8">
        <v>51893.69</v>
      </c>
      <c r="E19" s="8">
        <v>46377.46</v>
      </c>
      <c r="F19" s="8">
        <v>40655.050000000003</v>
      </c>
      <c r="G19" s="8">
        <v>26157.919999999998</v>
      </c>
      <c r="I19" s="6">
        <f t="shared" si="0"/>
        <v>-8.7693189953067519E-2</v>
      </c>
      <c r="J19" s="6">
        <f t="shared" si="1"/>
        <v>-0.10629866559884261</v>
      </c>
      <c r="K19" s="6">
        <f t="shared" si="2"/>
        <v>-0.12338774051015292</v>
      </c>
      <c r="L19" s="6">
        <f t="shared" si="3"/>
        <v>-0.35658866487681123</v>
      </c>
    </row>
    <row r="20" spans="1:12">
      <c r="A20" s="16">
        <v>427.6</v>
      </c>
      <c r="B20" s="17" t="s">
        <v>21</v>
      </c>
      <c r="C20" s="8">
        <v>462482.34</v>
      </c>
      <c r="D20" s="8">
        <v>435202.52</v>
      </c>
      <c r="E20" s="8">
        <v>349772.55</v>
      </c>
      <c r="F20" s="8">
        <v>313035.73</v>
      </c>
      <c r="G20" s="8">
        <v>280647.62</v>
      </c>
      <c r="I20" s="6">
        <f t="shared" si="0"/>
        <v>-5.8985646889781793E-2</v>
      </c>
      <c r="J20" s="6">
        <f t="shared" si="1"/>
        <v>-0.1962993458769495</v>
      </c>
      <c r="K20" s="6">
        <f t="shared" si="2"/>
        <v>-0.10503059774130362</v>
      </c>
      <c r="L20" s="6">
        <f t="shared" si="3"/>
        <v>-0.10346457894758528</v>
      </c>
    </row>
    <row r="21" spans="1:12">
      <c r="A21" s="16">
        <v>430</v>
      </c>
      <c r="B21" s="17" t="s">
        <v>22</v>
      </c>
      <c r="C21" s="8">
        <v>149984.14000000001</v>
      </c>
      <c r="D21" s="8">
        <v>216651.72</v>
      </c>
      <c r="E21" s="8">
        <v>127695.39</v>
      </c>
      <c r="F21" s="8">
        <v>86458.18</v>
      </c>
      <c r="G21" s="8">
        <v>141406.75</v>
      </c>
      <c r="I21" s="6">
        <f t="shared" si="0"/>
        <v>0.44449753153900129</v>
      </c>
      <c r="J21" s="6">
        <f t="shared" si="1"/>
        <v>-0.41059600173033478</v>
      </c>
      <c r="K21" s="6">
        <f t="shared" si="2"/>
        <v>-0.32293421085913915</v>
      </c>
      <c r="L21" s="6">
        <f t="shared" si="3"/>
        <v>0.6355508524468132</v>
      </c>
    </row>
    <row r="22" spans="1:12">
      <c r="A22" s="16">
        <v>431.1</v>
      </c>
      <c r="B22" s="17" t="s">
        <v>23</v>
      </c>
      <c r="C22" s="8">
        <v>9331.3700000000008</v>
      </c>
      <c r="D22" s="8">
        <v>17774.75</v>
      </c>
      <c r="E22" s="8">
        <v>11419.66</v>
      </c>
      <c r="F22" s="8">
        <v>595.45000000000005</v>
      </c>
      <c r="G22" s="8">
        <v>616.42999999999995</v>
      </c>
      <c r="I22" s="6">
        <f t="shared" si="0"/>
        <v>0.90483819632058293</v>
      </c>
      <c r="J22" s="6">
        <f t="shared" si="1"/>
        <v>-0.35753470512946739</v>
      </c>
      <c r="K22" s="6">
        <f t="shared" si="2"/>
        <v>-0.94785746685978389</v>
      </c>
      <c r="L22" s="6">
        <f t="shared" si="3"/>
        <v>3.5233856746997909E-2</v>
      </c>
    </row>
    <row r="23" spans="1:12">
      <c r="A23" s="16">
        <v>431.2</v>
      </c>
      <c r="B23" s="17" t="s">
        <v>24</v>
      </c>
      <c r="C23" s="8">
        <v>1071.6400000000001</v>
      </c>
      <c r="D23" s="8">
        <v>803.64</v>
      </c>
      <c r="E23" s="8">
        <v>0</v>
      </c>
      <c r="F23" s="8"/>
      <c r="G23" s="8">
        <v>0</v>
      </c>
      <c r="I23" s="6">
        <f t="shared" si="0"/>
        <v>-0.25008398342727045</v>
      </c>
      <c r="J23" s="6">
        <f t="shared" si="1"/>
        <v>-1</v>
      </c>
      <c r="K23" s="6">
        <f t="shared" si="2"/>
        <v>0</v>
      </c>
      <c r="L23" s="6">
        <f t="shared" si="3"/>
        <v>0</v>
      </c>
    </row>
    <row r="24" spans="1:12">
      <c r="A24" s="16">
        <v>555</v>
      </c>
      <c r="B24" s="17" t="s">
        <v>25</v>
      </c>
      <c r="C24" s="8">
        <v>58519493</v>
      </c>
      <c r="D24" s="8">
        <v>54937877.689999998</v>
      </c>
      <c r="E24" s="8">
        <v>52251010.340000004</v>
      </c>
      <c r="F24" s="8">
        <v>63714364.700000003</v>
      </c>
      <c r="G24" s="8">
        <v>80627506.980000004</v>
      </c>
      <c r="I24" s="6">
        <f t="shared" si="0"/>
        <v>-6.1203799390401457E-2</v>
      </c>
      <c r="J24" s="6">
        <f t="shared" si="1"/>
        <v>-4.8907374346735422E-2</v>
      </c>
      <c r="K24" s="6">
        <f t="shared" si="2"/>
        <v>0.2193900995484559</v>
      </c>
      <c r="L24" s="6">
        <f t="shared" si="3"/>
        <v>0.2654525766620412</v>
      </c>
    </row>
    <row r="25" spans="1:12">
      <c r="A25" s="16">
        <v>580</v>
      </c>
      <c r="B25" s="17" t="s">
        <v>26</v>
      </c>
      <c r="C25" s="8">
        <v>100497.72</v>
      </c>
      <c r="D25" s="8">
        <v>84253.58</v>
      </c>
      <c r="E25" s="8">
        <v>89731.8</v>
      </c>
      <c r="F25" s="8">
        <v>95271.41</v>
      </c>
      <c r="G25" s="8">
        <v>75745.19</v>
      </c>
      <c r="I25" s="6">
        <f t="shared" si="0"/>
        <v>-0.16163690081725238</v>
      </c>
      <c r="J25" s="6">
        <f t="shared" si="1"/>
        <v>6.5020619895320778E-2</v>
      </c>
      <c r="K25" s="6">
        <f t="shared" si="2"/>
        <v>6.1735193097653233E-2</v>
      </c>
      <c r="L25" s="6">
        <f t="shared" si="3"/>
        <v>-0.20495361620028507</v>
      </c>
    </row>
    <row r="26" spans="1:12">
      <c r="A26" s="16">
        <v>583</v>
      </c>
      <c r="B26" s="17" t="s">
        <v>27</v>
      </c>
      <c r="C26" s="8">
        <v>911244.22</v>
      </c>
      <c r="D26" s="8">
        <v>796125.08</v>
      </c>
      <c r="E26" s="8">
        <v>785253.22</v>
      </c>
      <c r="F26" s="8">
        <v>803951.78</v>
      </c>
      <c r="G26" s="8">
        <v>782539.33</v>
      </c>
      <c r="I26" s="6">
        <f t="shared" si="0"/>
        <v>-0.12633181914723149</v>
      </c>
      <c r="J26" s="6">
        <f t="shared" si="1"/>
        <v>-1.3655969737820578E-2</v>
      </c>
      <c r="K26" s="6">
        <f t="shared" si="2"/>
        <v>2.381214049653952E-2</v>
      </c>
      <c r="L26" s="6">
        <f t="shared" si="3"/>
        <v>-2.6633997874847753E-2</v>
      </c>
    </row>
    <row r="27" spans="1:12">
      <c r="A27" s="16">
        <v>583.1</v>
      </c>
      <c r="B27" s="17" t="s">
        <v>28</v>
      </c>
      <c r="C27" s="8">
        <v>90584.92</v>
      </c>
      <c r="D27" s="8">
        <v>80283.05</v>
      </c>
      <c r="E27" s="8">
        <v>383594.01</v>
      </c>
      <c r="F27" s="8">
        <v>170162.39</v>
      </c>
      <c r="G27" s="8">
        <v>170243.17</v>
      </c>
      <c r="I27" s="6">
        <f t="shared" si="0"/>
        <v>-0.1137261036384422</v>
      </c>
      <c r="J27" s="6">
        <f t="shared" si="1"/>
        <v>3.7780198933647888</v>
      </c>
      <c r="K27" s="6">
        <f t="shared" si="2"/>
        <v>-0.55639977277017438</v>
      </c>
      <c r="L27" s="6">
        <f t="shared" si="3"/>
        <v>4.7472299842520331E-4</v>
      </c>
    </row>
    <row r="28" spans="1:12">
      <c r="A28" s="16">
        <v>584</v>
      </c>
      <c r="B28" s="17" t="s">
        <v>29</v>
      </c>
      <c r="C28" s="8">
        <v>12288.64</v>
      </c>
      <c r="D28" s="8">
        <v>12730.27</v>
      </c>
      <c r="E28" s="8">
        <v>14005.69</v>
      </c>
      <c r="F28" s="8">
        <v>13971.35</v>
      </c>
      <c r="G28" s="8">
        <v>16075.02</v>
      </c>
      <c r="I28" s="6">
        <f t="shared" si="0"/>
        <v>3.5938069631790096E-2</v>
      </c>
      <c r="J28" s="6">
        <f t="shared" si="1"/>
        <v>0.10018797715995026</v>
      </c>
      <c r="K28" s="6">
        <f t="shared" si="2"/>
        <v>-2.4518606366412611E-3</v>
      </c>
      <c r="L28" s="6">
        <f t="shared" si="3"/>
        <v>0.15057027416820851</v>
      </c>
    </row>
    <row r="29" spans="1:12">
      <c r="A29" s="16">
        <v>586</v>
      </c>
      <c r="B29" s="17" t="s">
        <v>30</v>
      </c>
      <c r="C29" s="8">
        <v>593840.32999999996</v>
      </c>
      <c r="D29" s="8">
        <v>538556.75</v>
      </c>
      <c r="E29" s="8">
        <v>570512.37</v>
      </c>
      <c r="F29" s="8">
        <v>472924.61</v>
      </c>
      <c r="G29" s="8">
        <v>426214.95</v>
      </c>
      <c r="I29" s="6">
        <f t="shared" si="0"/>
        <v>-9.3095024381385422E-2</v>
      </c>
      <c r="J29" s="6">
        <f t="shared" si="1"/>
        <v>5.9335659612473515E-2</v>
      </c>
      <c r="K29" s="6">
        <f t="shared" si="2"/>
        <v>-0.17105283799543208</v>
      </c>
      <c r="L29" s="6">
        <f t="shared" si="3"/>
        <v>-9.8767666161420478E-2</v>
      </c>
    </row>
    <row r="30" spans="1:12">
      <c r="A30" s="16">
        <v>586.1</v>
      </c>
      <c r="B30" s="17" t="s">
        <v>31</v>
      </c>
      <c r="C30" s="8">
        <v>13185.38</v>
      </c>
      <c r="D30" s="8">
        <v>15677.37</v>
      </c>
      <c r="E30" s="8">
        <v>23210.240000000002</v>
      </c>
      <c r="F30" s="8">
        <v>5521.35</v>
      </c>
      <c r="G30" s="8">
        <v>11757.61</v>
      </c>
      <c r="I30" s="6">
        <f t="shared" si="0"/>
        <v>0.18899644909740954</v>
      </c>
      <c r="J30" s="6">
        <f t="shared" si="1"/>
        <v>0.48049322048277232</v>
      </c>
      <c r="K30" s="6">
        <f t="shared" si="2"/>
        <v>-0.76211577303810729</v>
      </c>
      <c r="L30" s="6">
        <f t="shared" si="3"/>
        <v>1.129481014606935</v>
      </c>
    </row>
    <row r="31" spans="1:12">
      <c r="A31" s="16">
        <v>587</v>
      </c>
      <c r="B31" s="17" t="s">
        <v>32</v>
      </c>
      <c r="C31" s="8">
        <v>77518.25</v>
      </c>
      <c r="D31" s="8">
        <v>77004.2</v>
      </c>
      <c r="E31" s="8">
        <v>77931.67</v>
      </c>
      <c r="F31" s="8">
        <v>71356.77</v>
      </c>
      <c r="G31" s="8">
        <v>85627.93</v>
      </c>
      <c r="I31" s="6">
        <f t="shared" si="0"/>
        <v>-6.6313416518046127E-3</v>
      </c>
      <c r="J31" s="6">
        <f t="shared" si="1"/>
        <v>1.204440796735764E-2</v>
      </c>
      <c r="K31" s="6">
        <f t="shared" si="2"/>
        <v>-8.436749783496228E-2</v>
      </c>
      <c r="L31" s="6">
        <f t="shared" si="3"/>
        <v>0.19999728126707511</v>
      </c>
    </row>
    <row r="32" spans="1:12">
      <c r="A32" s="16">
        <v>588</v>
      </c>
      <c r="B32" s="17" t="s">
        <v>33</v>
      </c>
      <c r="C32" s="8">
        <v>62697.69</v>
      </c>
      <c r="D32" s="8">
        <v>61502.21</v>
      </c>
      <c r="E32" s="8">
        <v>80398.06</v>
      </c>
      <c r="F32" s="8">
        <v>116387.32</v>
      </c>
      <c r="G32" s="8">
        <v>125161.63</v>
      </c>
      <c r="I32" s="6">
        <f t="shared" si="0"/>
        <v>-1.9067369148687983E-2</v>
      </c>
      <c r="J32" s="6">
        <f t="shared" si="1"/>
        <v>0.3072385528910262</v>
      </c>
      <c r="K32" s="6">
        <f t="shared" si="2"/>
        <v>0.44763841316569092</v>
      </c>
      <c r="L32" s="6">
        <f t="shared" si="3"/>
        <v>7.5388882568994606E-2</v>
      </c>
    </row>
    <row r="33" spans="1:12">
      <c r="A33" s="16">
        <v>588.1</v>
      </c>
      <c r="B33" s="17" t="s">
        <v>34</v>
      </c>
      <c r="C33" s="8">
        <v>146485.35</v>
      </c>
      <c r="D33" s="8">
        <v>130454.77</v>
      </c>
      <c r="E33" s="8">
        <v>109364.51</v>
      </c>
      <c r="F33" s="8">
        <v>111048.33</v>
      </c>
      <c r="G33" s="8">
        <v>120519.27</v>
      </c>
      <c r="I33" s="6">
        <f t="shared" si="0"/>
        <v>-0.10943469773598521</v>
      </c>
      <c r="J33" s="6">
        <f t="shared" si="1"/>
        <v>-0.16166721998743325</v>
      </c>
      <c r="K33" s="6">
        <f t="shared" si="2"/>
        <v>1.5396402361241386E-2</v>
      </c>
      <c r="L33" s="6">
        <f t="shared" si="3"/>
        <v>8.528664951557581E-2</v>
      </c>
    </row>
    <row r="34" spans="1:12">
      <c r="A34" s="16">
        <v>589</v>
      </c>
      <c r="B34" s="17" t="s">
        <v>35</v>
      </c>
      <c r="C34" s="8">
        <v>14321.16</v>
      </c>
      <c r="D34" s="8">
        <v>14567.19</v>
      </c>
      <c r="E34" s="8">
        <v>14676.63</v>
      </c>
      <c r="F34" s="8">
        <v>14833.3</v>
      </c>
      <c r="G34" s="8">
        <v>14887.96</v>
      </c>
      <c r="I34" s="6">
        <f t="shared" si="0"/>
        <v>1.7179474288395679E-2</v>
      </c>
      <c r="J34" s="6">
        <f t="shared" si="1"/>
        <v>7.5127735685467604E-3</v>
      </c>
      <c r="K34" s="6">
        <f t="shared" si="2"/>
        <v>1.0674793872980383E-2</v>
      </c>
      <c r="L34" s="6">
        <f t="shared" si="3"/>
        <v>3.6849521010159478E-3</v>
      </c>
    </row>
    <row r="35" spans="1:12">
      <c r="A35" s="16">
        <v>590</v>
      </c>
      <c r="B35" s="17" t="s">
        <v>36</v>
      </c>
      <c r="C35" s="8">
        <v>64922.55</v>
      </c>
      <c r="D35" s="8">
        <v>51745.2</v>
      </c>
      <c r="E35" s="8">
        <v>53996.72</v>
      </c>
      <c r="F35" s="8">
        <v>60702.67</v>
      </c>
      <c r="G35" s="8">
        <v>34997.08</v>
      </c>
      <c r="I35" s="6">
        <f t="shared" si="0"/>
        <v>-0.20297030846755104</v>
      </c>
      <c r="J35" s="6">
        <f t="shared" si="1"/>
        <v>4.351166871516593E-2</v>
      </c>
      <c r="K35" s="6">
        <f t="shared" si="2"/>
        <v>0.12419180276135286</v>
      </c>
      <c r="L35" s="6">
        <f t="shared" si="3"/>
        <v>-0.42346720498455831</v>
      </c>
    </row>
    <row r="36" spans="1:12">
      <c r="A36" s="16">
        <v>593</v>
      </c>
      <c r="B36" s="17" t="s">
        <v>37</v>
      </c>
      <c r="C36" s="8">
        <v>561962.54</v>
      </c>
      <c r="D36" s="8">
        <v>626898.67000000004</v>
      </c>
      <c r="E36" s="8">
        <v>711604.29</v>
      </c>
      <c r="F36" s="8">
        <v>669677.55000000005</v>
      </c>
      <c r="G36" s="8">
        <v>784969.92</v>
      </c>
      <c r="I36" s="6">
        <f t="shared" si="0"/>
        <v>0.11555241742625763</v>
      </c>
      <c r="J36" s="6">
        <f t="shared" si="1"/>
        <v>0.13511851923373835</v>
      </c>
      <c r="K36" s="6">
        <f t="shared" si="2"/>
        <v>-5.8918616131445736E-2</v>
      </c>
      <c r="L36" s="6">
        <f t="shared" si="3"/>
        <v>0.17216101988188193</v>
      </c>
    </row>
    <row r="37" spans="1:12">
      <c r="A37" s="16">
        <v>593.1</v>
      </c>
      <c r="B37" s="17" t="s">
        <v>38</v>
      </c>
      <c r="C37" s="8">
        <v>1616342.05</v>
      </c>
      <c r="D37" s="8">
        <v>1655655.57</v>
      </c>
      <c r="E37" s="8">
        <v>1557959.15</v>
      </c>
      <c r="F37" s="8">
        <v>1802014.39</v>
      </c>
      <c r="G37" s="8">
        <v>1934951.35</v>
      </c>
      <c r="I37" s="6">
        <f t="shared" si="0"/>
        <v>2.4322525049694784E-2</v>
      </c>
      <c r="J37" s="6">
        <f t="shared" si="1"/>
        <v>-5.9007695664624348E-2</v>
      </c>
      <c r="K37" s="6">
        <f t="shared" si="2"/>
        <v>0.15665060280945106</v>
      </c>
      <c r="L37" s="6">
        <f t="shared" si="3"/>
        <v>7.3771308785164691E-2</v>
      </c>
    </row>
    <row r="38" spans="1:12">
      <c r="A38" s="16">
        <v>593.29999999999995</v>
      </c>
      <c r="B38" s="17" t="s">
        <v>39</v>
      </c>
      <c r="C38" s="8">
        <v>292861</v>
      </c>
      <c r="D38" s="8">
        <v>279378.09000000003</v>
      </c>
      <c r="E38" s="8">
        <v>335765.01</v>
      </c>
      <c r="F38" s="8">
        <v>333874.46000000002</v>
      </c>
      <c r="G38" s="8">
        <v>430300.59</v>
      </c>
      <c r="I38" s="6">
        <f t="shared" si="0"/>
        <v>-4.6038598516019456E-2</v>
      </c>
      <c r="J38" s="6">
        <f t="shared" si="1"/>
        <v>0.20183014351626494</v>
      </c>
      <c r="K38" s="6">
        <f t="shared" si="2"/>
        <v>-5.6305747880042306E-3</v>
      </c>
      <c r="L38" s="6">
        <f t="shared" si="3"/>
        <v>0.2888095423651153</v>
      </c>
    </row>
    <row r="39" spans="1:12">
      <c r="A39" s="16">
        <v>593.4</v>
      </c>
      <c r="B39" s="17" t="s">
        <v>40</v>
      </c>
      <c r="C39" s="8">
        <v>125455.53</v>
      </c>
      <c r="D39" s="8">
        <v>132978.26</v>
      </c>
      <c r="E39" s="8">
        <v>120553.82</v>
      </c>
      <c r="F39" s="8">
        <v>113734.55</v>
      </c>
      <c r="G39" s="8">
        <v>110356.37</v>
      </c>
      <c r="I39" s="6">
        <f t="shared" si="0"/>
        <v>5.9963319273371292E-2</v>
      </c>
      <c r="J39" s="6">
        <f t="shared" si="1"/>
        <v>-9.3432114392232243E-2</v>
      </c>
      <c r="K39" s="6">
        <f t="shared" si="2"/>
        <v>-5.6566187616452171E-2</v>
      </c>
      <c r="L39" s="6">
        <f t="shared" si="3"/>
        <v>-2.9702320007420853E-2</v>
      </c>
    </row>
    <row r="40" spans="1:12">
      <c r="A40" s="16">
        <v>594</v>
      </c>
      <c r="B40" s="17" t="s">
        <v>41</v>
      </c>
      <c r="C40" s="8">
        <v>35963.26</v>
      </c>
      <c r="D40" s="8">
        <v>42042.53</v>
      </c>
      <c r="E40" s="8">
        <v>47478.95</v>
      </c>
      <c r="F40" s="8">
        <v>47086.02</v>
      </c>
      <c r="G40" s="8">
        <v>53483.77</v>
      </c>
      <c r="I40" s="6">
        <f t="shared" si="0"/>
        <v>0.16904112697236004</v>
      </c>
      <c r="J40" s="6">
        <f t="shared" si="1"/>
        <v>0.1293076320573476</v>
      </c>
      <c r="K40" s="6">
        <f t="shared" si="2"/>
        <v>-8.2758780470082068E-3</v>
      </c>
      <c r="L40" s="6">
        <f t="shared" si="3"/>
        <v>0.13587366271347631</v>
      </c>
    </row>
    <row r="41" spans="1:12">
      <c r="A41" s="16">
        <v>595</v>
      </c>
      <c r="B41" s="17" t="s">
        <v>42</v>
      </c>
      <c r="C41" s="8">
        <v>241045.23</v>
      </c>
      <c r="D41" s="8">
        <v>244514</v>
      </c>
      <c r="E41" s="8">
        <v>179621.52</v>
      </c>
      <c r="F41" s="8">
        <v>268567.88</v>
      </c>
      <c r="G41" s="8">
        <v>316038.06</v>
      </c>
      <c r="I41" s="6">
        <f t="shared" si="0"/>
        <v>1.4390535751319324E-2</v>
      </c>
      <c r="J41" s="6">
        <f t="shared" si="1"/>
        <v>-0.2653937197870061</v>
      </c>
      <c r="K41" s="6">
        <f t="shared" si="2"/>
        <v>0.49518765902882916</v>
      </c>
      <c r="L41" s="6">
        <f t="shared" si="3"/>
        <v>0.17675300560886131</v>
      </c>
    </row>
    <row r="42" spans="1:12">
      <c r="A42" s="16">
        <v>595.1</v>
      </c>
      <c r="B42" s="17" t="s">
        <v>43</v>
      </c>
      <c r="C42" s="8">
        <v>6736.66</v>
      </c>
      <c r="D42" s="8">
        <v>0</v>
      </c>
      <c r="E42" s="8">
        <v>0</v>
      </c>
      <c r="F42" s="8"/>
      <c r="G42" s="8">
        <v>0</v>
      </c>
      <c r="I42" s="6">
        <f t="shared" si="0"/>
        <v>-1</v>
      </c>
      <c r="J42" s="6">
        <f t="shared" si="1"/>
        <v>0</v>
      </c>
      <c r="K42" s="6">
        <f t="shared" si="2"/>
        <v>0</v>
      </c>
      <c r="L42" s="6">
        <f t="shared" si="3"/>
        <v>0</v>
      </c>
    </row>
    <row r="43" spans="1:12">
      <c r="A43" s="16">
        <v>597</v>
      </c>
      <c r="B43" s="17" t="s">
        <v>44</v>
      </c>
      <c r="C43" s="8">
        <v>10816.81</v>
      </c>
      <c r="D43" s="8">
        <v>11288</v>
      </c>
      <c r="E43" s="8">
        <v>11836.48</v>
      </c>
      <c r="F43" s="8">
        <v>11422.27</v>
      </c>
      <c r="G43" s="8">
        <v>11415.91</v>
      </c>
      <c r="I43" s="6">
        <f t="shared" si="0"/>
        <v>4.3560901966476301E-2</v>
      </c>
      <c r="J43" s="6">
        <f t="shared" si="1"/>
        <v>4.8589652728561264E-2</v>
      </c>
      <c r="K43" s="6">
        <f t="shared" si="2"/>
        <v>-3.4994356430290016E-2</v>
      </c>
      <c r="L43" s="6">
        <f t="shared" si="3"/>
        <v>-5.5680700946489456E-4</v>
      </c>
    </row>
    <row r="44" spans="1:12">
      <c r="A44" s="16">
        <v>598.1</v>
      </c>
      <c r="B44" s="17" t="s">
        <v>45</v>
      </c>
      <c r="C44" s="8">
        <v>52868.44</v>
      </c>
      <c r="D44" s="8">
        <v>62615.44</v>
      </c>
      <c r="E44" s="8">
        <v>71558.509999999995</v>
      </c>
      <c r="F44" s="8">
        <v>84266.86</v>
      </c>
      <c r="G44" s="8">
        <v>91933.87</v>
      </c>
      <c r="I44" s="6">
        <f t="shared" si="0"/>
        <v>0.18436329878468136</v>
      </c>
      <c r="J44" s="6">
        <f t="shared" si="1"/>
        <v>0.14282531592846737</v>
      </c>
      <c r="K44" s="6">
        <f t="shared" si="2"/>
        <v>0.17759383195653469</v>
      </c>
      <c r="L44" s="6">
        <f t="shared" si="3"/>
        <v>9.0984878278364642E-2</v>
      </c>
    </row>
    <row r="45" spans="1:12">
      <c r="A45" s="16">
        <v>901</v>
      </c>
      <c r="B45" s="17" t="s">
        <v>46</v>
      </c>
      <c r="C45" s="8">
        <v>67559.98</v>
      </c>
      <c r="D45" s="8">
        <v>66931.899999999994</v>
      </c>
      <c r="E45" s="8">
        <v>69592.36</v>
      </c>
      <c r="F45" s="8">
        <v>66405.440000000002</v>
      </c>
      <c r="G45" s="5">
        <v>70503.28</v>
      </c>
      <c r="I45" s="6">
        <f t="shared" si="0"/>
        <v>-9.2966279741350105E-3</v>
      </c>
      <c r="J45" s="6">
        <f t="shared" si="1"/>
        <v>3.9748759560090281E-2</v>
      </c>
      <c r="K45" s="6">
        <f t="shared" si="2"/>
        <v>-4.5794107284190366E-2</v>
      </c>
      <c r="L45" s="6">
        <f t="shared" si="3"/>
        <v>6.170940212127194E-2</v>
      </c>
    </row>
    <row r="46" spans="1:12">
      <c r="A46" s="16">
        <v>902</v>
      </c>
      <c r="B46" s="17" t="s">
        <v>47</v>
      </c>
      <c r="C46" s="8">
        <v>78836</v>
      </c>
      <c r="D46" s="8">
        <v>60400.72</v>
      </c>
      <c r="E46" s="8">
        <v>84893.29</v>
      </c>
      <c r="F46" s="8">
        <v>76070.740000000005</v>
      </c>
      <c r="G46" s="5">
        <v>58727.6</v>
      </c>
      <c r="I46" s="6">
        <f t="shared" si="0"/>
        <v>-0.23384342178700085</v>
      </c>
      <c r="J46" s="6">
        <f t="shared" si="1"/>
        <v>0.40550129203757823</v>
      </c>
      <c r="K46" s="6">
        <f t="shared" si="2"/>
        <v>-0.10392517476940744</v>
      </c>
      <c r="L46" s="6">
        <f t="shared" si="3"/>
        <v>-0.22798700262413651</v>
      </c>
    </row>
    <row r="47" spans="1:12">
      <c r="A47" s="16">
        <v>903</v>
      </c>
      <c r="B47" s="17" t="s">
        <v>48</v>
      </c>
      <c r="C47" s="8">
        <v>1165547.42</v>
      </c>
      <c r="D47" s="8">
        <v>1167241.8400000001</v>
      </c>
      <c r="E47" s="8">
        <v>1238281.26</v>
      </c>
      <c r="F47" s="8">
        <v>1218587.6599999999</v>
      </c>
      <c r="G47" s="5">
        <v>1231088.8799999999</v>
      </c>
      <c r="I47" s="6">
        <f t="shared" si="0"/>
        <v>1.4537546657691185E-3</v>
      </c>
      <c r="J47" s="6">
        <f t="shared" si="1"/>
        <v>6.0860926643959166E-2</v>
      </c>
      <c r="K47" s="6">
        <f t="shared" si="2"/>
        <v>-1.5903979682289703E-2</v>
      </c>
      <c r="L47" s="6">
        <f t="shared" si="3"/>
        <v>1.0258777772294177E-2</v>
      </c>
    </row>
    <row r="48" spans="1:12">
      <c r="A48" s="16">
        <v>903.1</v>
      </c>
      <c r="B48" s="17" t="s">
        <v>49</v>
      </c>
      <c r="C48" s="8">
        <v>-261.10000000000002</v>
      </c>
      <c r="D48" s="8">
        <v>85.49</v>
      </c>
      <c r="E48" s="8">
        <v>159.85</v>
      </c>
      <c r="F48" s="8">
        <v>50</v>
      </c>
      <c r="G48" s="5">
        <v>9</v>
      </c>
      <c r="I48" s="6">
        <f t="shared" si="0"/>
        <v>-1.3274224435082345</v>
      </c>
      <c r="J48" s="6">
        <f t="shared" si="1"/>
        <v>0.86980933442507902</v>
      </c>
      <c r="K48" s="6">
        <f t="shared" si="2"/>
        <v>-0.68720675633406314</v>
      </c>
      <c r="L48" s="6">
        <f t="shared" si="3"/>
        <v>-0.82</v>
      </c>
    </row>
    <row r="49" spans="1:12">
      <c r="A49" s="16">
        <v>903.2</v>
      </c>
      <c r="B49" s="17" t="s">
        <v>50</v>
      </c>
      <c r="C49" s="8">
        <v>0</v>
      </c>
      <c r="D49" s="8">
        <v>491.75</v>
      </c>
      <c r="E49" s="8">
        <v>0</v>
      </c>
      <c r="F49" s="8"/>
      <c r="G49" s="5">
        <v>0</v>
      </c>
      <c r="I49" s="6">
        <f t="shared" si="0"/>
        <v>0</v>
      </c>
      <c r="J49" s="6">
        <f t="shared" si="1"/>
        <v>-1</v>
      </c>
      <c r="K49" s="6">
        <f t="shared" si="2"/>
        <v>0</v>
      </c>
      <c r="L49" s="6">
        <f t="shared" si="3"/>
        <v>0</v>
      </c>
    </row>
    <row r="50" spans="1:12">
      <c r="A50" s="16">
        <v>903.3</v>
      </c>
      <c r="B50" s="17" t="s">
        <v>51</v>
      </c>
      <c r="C50" s="8">
        <v>0</v>
      </c>
      <c r="D50" s="8">
        <v>0</v>
      </c>
      <c r="E50" s="8">
        <v>21.7</v>
      </c>
      <c r="F50" s="8"/>
      <c r="G50" s="5">
        <v>0</v>
      </c>
      <c r="I50" s="6">
        <f t="shared" si="0"/>
        <v>0</v>
      </c>
      <c r="J50" s="6">
        <f t="shared" si="1"/>
        <v>0</v>
      </c>
      <c r="K50" s="6">
        <f t="shared" si="2"/>
        <v>-1</v>
      </c>
      <c r="L50" s="6">
        <f t="shared" si="3"/>
        <v>0</v>
      </c>
    </row>
    <row r="51" spans="1:12">
      <c r="A51" s="16">
        <v>903.4</v>
      </c>
      <c r="B51" s="17" t="s">
        <v>52</v>
      </c>
      <c r="C51" s="8">
        <v>44599.59</v>
      </c>
      <c r="D51" s="8">
        <v>38473.919999999998</v>
      </c>
      <c r="E51" s="8">
        <v>12931.69</v>
      </c>
      <c r="F51" s="8">
        <v>29033.25</v>
      </c>
      <c r="G51" s="5">
        <v>23025.86</v>
      </c>
      <c r="I51" s="6">
        <f t="shared" si="0"/>
        <v>-0.13734812360382681</v>
      </c>
      <c r="J51" s="6">
        <f t="shared" si="1"/>
        <v>-0.66388426237825515</v>
      </c>
      <c r="K51" s="6">
        <f t="shared" si="2"/>
        <v>1.2451241871712049</v>
      </c>
      <c r="L51" s="6">
        <f t="shared" si="3"/>
        <v>-0.20691414154460833</v>
      </c>
    </row>
    <row r="52" spans="1:12">
      <c r="A52" s="16">
        <v>904</v>
      </c>
      <c r="B52" s="17" t="s">
        <v>53</v>
      </c>
      <c r="C52" s="8">
        <v>35330.449999999997</v>
      </c>
      <c r="D52" s="8">
        <v>62402.89</v>
      </c>
      <c r="E52" s="8">
        <v>10952.26</v>
      </c>
      <c r="F52" s="8">
        <v>71094.92</v>
      </c>
      <c r="G52" s="5">
        <v>31139.07</v>
      </c>
      <c r="I52" s="6">
        <f t="shared" si="0"/>
        <v>0.7662636620818587</v>
      </c>
      <c r="J52" s="6">
        <f t="shared" si="1"/>
        <v>-0.82449114135579293</v>
      </c>
      <c r="K52" s="6">
        <f t="shared" si="2"/>
        <v>5.4913469913972088</v>
      </c>
      <c r="L52" s="6">
        <f t="shared" si="3"/>
        <v>-0.56200710261717712</v>
      </c>
    </row>
    <row r="53" spans="1:12">
      <c r="A53" s="16">
        <v>907</v>
      </c>
      <c r="B53" s="17" t="s">
        <v>54</v>
      </c>
      <c r="C53" s="8">
        <v>50214.23</v>
      </c>
      <c r="D53" s="8">
        <v>51016.51</v>
      </c>
      <c r="E53" s="8">
        <v>52930.04</v>
      </c>
      <c r="F53" s="8">
        <v>52832.44</v>
      </c>
      <c r="G53" s="5">
        <v>50755.57</v>
      </c>
      <c r="I53" s="6">
        <f t="shared" si="0"/>
        <v>1.5977144327414733E-2</v>
      </c>
      <c r="J53" s="6">
        <f t="shared" si="1"/>
        <v>3.750805376533986E-2</v>
      </c>
      <c r="K53" s="6">
        <f t="shared" si="2"/>
        <v>-1.8439434393021155E-3</v>
      </c>
      <c r="L53" s="6">
        <f t="shared" si="3"/>
        <v>-3.9310506953682295E-2</v>
      </c>
    </row>
    <row r="54" spans="1:12">
      <c r="A54" s="16">
        <v>908</v>
      </c>
      <c r="B54" s="17" t="s">
        <v>55</v>
      </c>
      <c r="C54" s="8">
        <v>18202.18</v>
      </c>
      <c r="D54" s="8">
        <v>18447.52</v>
      </c>
      <c r="E54" s="8">
        <v>17844.689999999999</v>
      </c>
      <c r="F54" s="8">
        <v>16987.419999999998</v>
      </c>
      <c r="G54" s="5">
        <v>17261.22</v>
      </c>
      <c r="I54" s="6">
        <f t="shared" si="0"/>
        <v>1.3478605309913436E-2</v>
      </c>
      <c r="J54" s="6">
        <f t="shared" si="1"/>
        <v>-3.2678105241246612E-2</v>
      </c>
      <c r="K54" s="6">
        <f t="shared" si="2"/>
        <v>-4.8040621607884505E-2</v>
      </c>
      <c r="L54" s="6">
        <f t="shared" si="3"/>
        <v>1.6117809531995025E-2</v>
      </c>
    </row>
    <row r="55" spans="1:12">
      <c r="A55" s="16">
        <v>909</v>
      </c>
      <c r="B55" s="17" t="s">
        <v>56</v>
      </c>
      <c r="C55" s="8">
        <v>49099.98</v>
      </c>
      <c r="D55" s="8">
        <v>48398.75</v>
      </c>
      <c r="E55" s="8">
        <v>48602.36</v>
      </c>
      <c r="F55" s="8">
        <v>48678.239999999998</v>
      </c>
      <c r="G55" s="5">
        <v>48942.49</v>
      </c>
      <c r="I55" s="6">
        <f t="shared" si="0"/>
        <v>-1.428167587848311E-2</v>
      </c>
      <c r="J55" s="6">
        <f t="shared" si="1"/>
        <v>4.2069268317880227E-3</v>
      </c>
      <c r="K55" s="6">
        <f t="shared" si="2"/>
        <v>1.5612410590760896E-3</v>
      </c>
      <c r="L55" s="6">
        <f t="shared" si="3"/>
        <v>5.4285035777793117E-3</v>
      </c>
    </row>
    <row r="56" spans="1:12">
      <c r="A56" s="16">
        <v>912</v>
      </c>
      <c r="B56" s="17" t="s">
        <v>57</v>
      </c>
      <c r="C56" s="8">
        <v>80838.19</v>
      </c>
      <c r="D56" s="8">
        <v>70543.789999999994</v>
      </c>
      <c r="E56" s="8">
        <v>74638.11</v>
      </c>
      <c r="F56" s="8">
        <v>72833.77</v>
      </c>
      <c r="G56" s="5">
        <v>79733.48</v>
      </c>
      <c r="I56" s="6">
        <f t="shared" si="0"/>
        <v>-0.1273457508140646</v>
      </c>
      <c r="J56" s="6">
        <f t="shared" si="1"/>
        <v>5.8039410697950981E-2</v>
      </c>
      <c r="K56" s="6">
        <f t="shared" si="2"/>
        <v>-2.4174513529348431E-2</v>
      </c>
      <c r="L56" s="6">
        <f t="shared" si="3"/>
        <v>9.4732292451701894E-2</v>
      </c>
    </row>
    <row r="57" spans="1:12">
      <c r="A57" s="16">
        <v>920</v>
      </c>
      <c r="B57" s="17" t="s">
        <v>58</v>
      </c>
      <c r="C57" s="8">
        <v>637628.18999999994</v>
      </c>
      <c r="D57" s="8">
        <v>640714.39</v>
      </c>
      <c r="E57" s="8">
        <v>663792.14</v>
      </c>
      <c r="F57" s="8">
        <v>662722.22</v>
      </c>
      <c r="G57" s="5">
        <v>690244.36</v>
      </c>
      <c r="I57" s="6">
        <f t="shared" si="0"/>
        <v>4.840124775537402E-3</v>
      </c>
      <c r="J57" s="6">
        <f t="shared" si="1"/>
        <v>3.601877897576173E-2</v>
      </c>
      <c r="K57" s="6">
        <f t="shared" si="2"/>
        <v>-1.611829871923524E-3</v>
      </c>
      <c r="L57" s="6">
        <f t="shared" si="3"/>
        <v>4.1528922932446741E-2</v>
      </c>
    </row>
    <row r="58" spans="1:12">
      <c r="A58" s="16">
        <v>920.1</v>
      </c>
      <c r="B58" s="17" t="s">
        <v>59</v>
      </c>
      <c r="C58" s="8">
        <v>37663.17</v>
      </c>
      <c r="D58" s="8">
        <v>37235.79</v>
      </c>
      <c r="E58" s="8">
        <v>35864.85</v>
      </c>
      <c r="F58" s="8">
        <v>36934.54</v>
      </c>
      <c r="G58" s="5">
        <v>38302.5</v>
      </c>
      <c r="I58" s="6">
        <f t="shared" si="0"/>
        <v>-1.134742508397454E-2</v>
      </c>
      <c r="J58" s="6">
        <f t="shared" si="1"/>
        <v>-3.6817803516455604E-2</v>
      </c>
      <c r="K58" s="6">
        <f t="shared" si="2"/>
        <v>2.982558131429526E-2</v>
      </c>
      <c r="L58" s="6">
        <f t="shared" si="3"/>
        <v>3.7037418091574965E-2</v>
      </c>
    </row>
    <row r="59" spans="1:12">
      <c r="A59" s="16">
        <v>921</v>
      </c>
      <c r="B59" s="17" t="s">
        <v>60</v>
      </c>
      <c r="C59" s="8">
        <v>226212.53</v>
      </c>
      <c r="D59" s="8">
        <v>170485.64</v>
      </c>
      <c r="E59" s="8">
        <v>179407.05</v>
      </c>
      <c r="F59" s="8">
        <v>181670.81</v>
      </c>
      <c r="G59" s="5">
        <v>204409.38</v>
      </c>
      <c r="I59" s="6">
        <f t="shared" si="0"/>
        <v>-0.24634749454417926</v>
      </c>
      <c r="J59" s="6">
        <f t="shared" si="1"/>
        <v>5.2329392669083291E-2</v>
      </c>
      <c r="K59" s="6">
        <f t="shared" si="2"/>
        <v>1.2618010273286415E-2</v>
      </c>
      <c r="L59" s="6">
        <f t="shared" si="3"/>
        <v>0.12516358571858632</v>
      </c>
    </row>
    <row r="60" spans="1:12">
      <c r="A60" s="16">
        <v>921.1</v>
      </c>
      <c r="B60" s="17" t="s">
        <v>61</v>
      </c>
      <c r="C60" s="8">
        <v>11440.54</v>
      </c>
      <c r="D60" s="8">
        <v>13331.39</v>
      </c>
      <c r="E60" s="8">
        <v>8472.42</v>
      </c>
      <c r="F60" s="8">
        <v>5180.3999999999996</v>
      </c>
      <c r="G60" s="5">
        <v>13452.73</v>
      </c>
      <c r="I60" s="6">
        <f t="shared" si="0"/>
        <v>0.16527628940591951</v>
      </c>
      <c r="J60" s="6">
        <f t="shared" si="1"/>
        <v>-0.36447587235839618</v>
      </c>
      <c r="K60" s="6">
        <f t="shared" si="2"/>
        <v>-0.38855722450020186</v>
      </c>
      <c r="L60" s="6">
        <f t="shared" si="3"/>
        <v>1.5968515944714694</v>
      </c>
    </row>
    <row r="61" spans="1:12">
      <c r="A61" s="16">
        <v>921.3</v>
      </c>
      <c r="B61" s="17" t="s">
        <v>62</v>
      </c>
      <c r="C61" s="8">
        <v>0</v>
      </c>
      <c r="D61" s="8">
        <v>0</v>
      </c>
      <c r="E61" s="8">
        <v>0</v>
      </c>
      <c r="F61" s="8">
        <v>0</v>
      </c>
      <c r="G61" s="5">
        <v>0</v>
      </c>
      <c r="I61" s="6">
        <f t="shared" si="0"/>
        <v>0</v>
      </c>
      <c r="J61" s="6">
        <f t="shared" si="1"/>
        <v>0</v>
      </c>
      <c r="K61" s="6">
        <f t="shared" si="2"/>
        <v>0</v>
      </c>
      <c r="L61" s="6">
        <f t="shared" si="3"/>
        <v>0</v>
      </c>
    </row>
    <row r="62" spans="1:12">
      <c r="A62" s="16">
        <v>923</v>
      </c>
      <c r="B62" s="17" t="s">
        <v>63</v>
      </c>
      <c r="C62" s="8">
        <v>57570.5</v>
      </c>
      <c r="D62" s="8">
        <v>65814.149999999994</v>
      </c>
      <c r="E62" s="8">
        <v>66082.070000000007</v>
      </c>
      <c r="F62" s="8">
        <v>64670.67</v>
      </c>
      <c r="G62" s="5">
        <v>95362.75</v>
      </c>
      <c r="I62" s="6">
        <f t="shared" si="0"/>
        <v>0.14319225992478776</v>
      </c>
      <c r="J62" s="6">
        <f t="shared" si="1"/>
        <v>4.0708571029180324E-3</v>
      </c>
      <c r="K62" s="6">
        <f t="shared" si="2"/>
        <v>-2.13582897751237E-2</v>
      </c>
      <c r="L62" s="6">
        <f t="shared" si="3"/>
        <v>0.47459041324297402</v>
      </c>
    </row>
    <row r="63" spans="1:12">
      <c r="A63" s="16">
        <v>926.2</v>
      </c>
      <c r="B63" s="17" t="s">
        <v>64</v>
      </c>
      <c r="C63" s="8">
        <v>0</v>
      </c>
      <c r="D63" s="8">
        <v>0</v>
      </c>
      <c r="E63" s="8">
        <v>0</v>
      </c>
      <c r="F63" s="8">
        <v>6.12</v>
      </c>
      <c r="G63" s="5">
        <v>0</v>
      </c>
      <c r="I63" s="6">
        <f t="shared" si="0"/>
        <v>0</v>
      </c>
      <c r="J63" s="6">
        <f t="shared" si="1"/>
        <v>0</v>
      </c>
      <c r="K63" s="6">
        <f t="shared" si="2"/>
        <v>0</v>
      </c>
      <c r="L63" s="6">
        <f t="shared" si="3"/>
        <v>-1</v>
      </c>
    </row>
    <row r="64" spans="1:12">
      <c r="A64" s="16">
        <v>929</v>
      </c>
      <c r="B64" s="17" t="s">
        <v>65</v>
      </c>
      <c r="C64" s="8">
        <v>-45022.13</v>
      </c>
      <c r="D64" s="8">
        <v>-37726.25</v>
      </c>
      <c r="E64" s="8">
        <v>-35241.68</v>
      </c>
      <c r="F64" s="8">
        <v>-38127.49</v>
      </c>
      <c r="G64" s="5">
        <v>-51523.08</v>
      </c>
      <c r="I64" s="6">
        <f t="shared" si="0"/>
        <v>-0.16205097359898338</v>
      </c>
      <c r="J64" s="6">
        <f t="shared" si="1"/>
        <v>-6.585785759252509E-2</v>
      </c>
      <c r="K64" s="6">
        <f t="shared" si="2"/>
        <v>8.1886277839194888E-2</v>
      </c>
      <c r="L64" s="6">
        <f t="shared" si="3"/>
        <v>0.35133679138070734</v>
      </c>
    </row>
    <row r="65" spans="1:12">
      <c r="A65" s="16">
        <v>930.2</v>
      </c>
      <c r="B65" s="17" t="s">
        <v>66</v>
      </c>
      <c r="C65" s="8">
        <v>89537.52</v>
      </c>
      <c r="D65" s="8">
        <v>87500.69</v>
      </c>
      <c r="E65" s="8">
        <v>84075.18</v>
      </c>
      <c r="F65" s="8">
        <v>84948.03</v>
      </c>
      <c r="G65" s="5">
        <v>93295.67</v>
      </c>
      <c r="I65" s="6">
        <f t="shared" si="0"/>
        <v>-2.274834058392506E-2</v>
      </c>
      <c r="J65" s="6">
        <f t="shared" si="1"/>
        <v>-3.9148377001370034E-2</v>
      </c>
      <c r="K65" s="6">
        <f t="shared" si="2"/>
        <v>1.038177973570804E-2</v>
      </c>
      <c r="L65" s="6">
        <f t="shared" si="3"/>
        <v>9.8267611385455311E-2</v>
      </c>
    </row>
    <row r="66" spans="1:12">
      <c r="A66" s="16">
        <v>930.3</v>
      </c>
      <c r="B66" s="17" t="s">
        <v>67</v>
      </c>
      <c r="C66" s="8">
        <v>47993.48</v>
      </c>
      <c r="D66" s="8">
        <v>37591.64</v>
      </c>
      <c r="E66" s="8">
        <v>35933.160000000003</v>
      </c>
      <c r="F66" s="8">
        <v>30697.919999999998</v>
      </c>
      <c r="G66" s="5">
        <v>34803.620000000003</v>
      </c>
      <c r="I66" s="6">
        <f t="shared" si="0"/>
        <v>-0.216734439761401</v>
      </c>
      <c r="J66" s="6">
        <f t="shared" si="1"/>
        <v>-4.4118319924323489E-2</v>
      </c>
      <c r="K66" s="6">
        <f t="shared" si="2"/>
        <v>-0.14569383822630697</v>
      </c>
      <c r="L66" s="6">
        <f t="shared" si="3"/>
        <v>0.13374521791704469</v>
      </c>
    </row>
    <row r="67" spans="1:12">
      <c r="A67" s="16">
        <v>930.5</v>
      </c>
      <c r="B67" s="17" t="s">
        <v>68</v>
      </c>
      <c r="C67" s="8">
        <v>181671.62</v>
      </c>
      <c r="D67" s="8">
        <v>152975.46</v>
      </c>
      <c r="E67" s="8">
        <v>156353.76999999999</v>
      </c>
      <c r="F67" s="8">
        <v>142928.66</v>
      </c>
      <c r="G67" s="5">
        <v>148545.49</v>
      </c>
      <c r="I67" s="6">
        <f t="shared" si="0"/>
        <v>-0.15795620691883522</v>
      </c>
      <c r="J67" s="6">
        <f t="shared" si="1"/>
        <v>2.2083999616670531E-2</v>
      </c>
      <c r="K67" s="6">
        <f t="shared" si="2"/>
        <v>-8.5863679526243505E-2</v>
      </c>
      <c r="L67" s="6">
        <f t="shared" si="3"/>
        <v>3.9298136566871804E-2</v>
      </c>
    </row>
    <row r="68" spans="1:12">
      <c r="A68" s="16">
        <v>930.7</v>
      </c>
      <c r="B68" s="17" t="s">
        <v>69</v>
      </c>
      <c r="C68" s="8">
        <v>166885.48000000001</v>
      </c>
      <c r="D68" s="8">
        <v>157186.01</v>
      </c>
      <c r="E68" s="8">
        <v>132973.79</v>
      </c>
      <c r="F68" s="8">
        <v>126792.09</v>
      </c>
      <c r="G68" s="5">
        <v>144356.01</v>
      </c>
      <c r="I68" s="6">
        <f t="shared" si="0"/>
        <v>-5.8120514738609977E-2</v>
      </c>
      <c r="J68" s="6">
        <f t="shared" si="1"/>
        <v>-0.15403546409760002</v>
      </c>
      <c r="K68" s="6">
        <f t="shared" si="2"/>
        <v>-4.6488108671641312E-2</v>
      </c>
      <c r="L68" s="6">
        <f t="shared" si="3"/>
        <v>0.13852536069087601</v>
      </c>
    </row>
    <row r="69" spans="1:12">
      <c r="A69" s="16">
        <v>930.8</v>
      </c>
      <c r="B69" s="17" t="s">
        <v>70</v>
      </c>
      <c r="C69" s="8">
        <v>48961.75</v>
      </c>
      <c r="D69" s="8">
        <v>48641.120000000003</v>
      </c>
      <c r="E69" s="8">
        <v>47260.06</v>
      </c>
      <c r="F69" s="8">
        <v>47570.21</v>
      </c>
      <c r="G69" s="5">
        <v>48766.01</v>
      </c>
      <c r="I69" s="6">
        <f t="shared" si="0"/>
        <v>-6.5485812904971206E-3</v>
      </c>
      <c r="J69" s="6">
        <f t="shared" si="1"/>
        <v>-2.8392849506754879E-2</v>
      </c>
      <c r="K69" s="6">
        <f t="shared" si="2"/>
        <v>6.5626239154161353E-3</v>
      </c>
      <c r="L69" s="6">
        <f t="shared" si="3"/>
        <v>2.5137580851545598E-2</v>
      </c>
    </row>
    <row r="70" spans="1:12">
      <c r="A70" s="16">
        <v>935</v>
      </c>
      <c r="B70" s="17" t="s">
        <v>71</v>
      </c>
      <c r="C70" s="8">
        <v>186353.21</v>
      </c>
      <c r="D70" s="8">
        <v>156514.25</v>
      </c>
      <c r="E70" s="8">
        <v>173758.58</v>
      </c>
      <c r="F70" s="8">
        <v>194782.4</v>
      </c>
      <c r="G70" s="5">
        <v>161948.53</v>
      </c>
      <c r="I70" s="6">
        <f t="shared" si="0"/>
        <v>-0.16012045083634455</v>
      </c>
      <c r="J70" s="6">
        <f t="shared" si="1"/>
        <v>0.11017738001491868</v>
      </c>
      <c r="K70" s="6">
        <f t="shared" si="2"/>
        <v>0.12099442801615902</v>
      </c>
      <c r="L70" s="6">
        <f t="shared" si="3"/>
        <v>-0.16856692391098987</v>
      </c>
    </row>
    <row r="71" spans="1:12">
      <c r="I71" s="4"/>
      <c r="J71" s="4"/>
      <c r="K71" s="4"/>
      <c r="L71" s="4"/>
    </row>
    <row r="72" spans="1:12">
      <c r="B72" s="18" t="s">
        <v>72</v>
      </c>
      <c r="C72" s="12">
        <f>SUM(C10:C71)</f>
        <v>71848718.840000048</v>
      </c>
      <c r="D72" s="12">
        <f t="shared" ref="D72:G72" si="4">SUM(D10:D71)</f>
        <v>68200624.590000018</v>
      </c>
      <c r="E72" s="12">
        <f t="shared" si="4"/>
        <v>65603612.279999986</v>
      </c>
      <c r="F72" s="12">
        <f t="shared" si="4"/>
        <v>77161507.61999996</v>
      </c>
      <c r="G72" s="7">
        <f t="shared" si="4"/>
        <v>94880089.729999974</v>
      </c>
      <c r="I72" s="4"/>
      <c r="J72" s="4"/>
      <c r="K72" s="4"/>
      <c r="L72" s="4"/>
    </row>
    <row r="73" spans="1:12">
      <c r="I73" s="4"/>
      <c r="J73" s="4"/>
      <c r="K73" s="4"/>
      <c r="L73" s="4"/>
    </row>
    <row r="74" spans="1:12">
      <c r="I74" s="4"/>
      <c r="J74" s="4"/>
      <c r="K74" s="4"/>
      <c r="L74" s="4"/>
    </row>
    <row r="75" spans="1:12">
      <c r="I75" s="4"/>
      <c r="J75" s="4"/>
      <c r="K75" s="4"/>
      <c r="L75" s="4"/>
    </row>
    <row r="76" spans="1:12">
      <c r="I76" s="4"/>
      <c r="J76" s="4"/>
      <c r="K76" s="4"/>
      <c r="L76" s="4"/>
    </row>
    <row r="77" spans="1:12">
      <c r="I77" s="4"/>
      <c r="J77" s="4"/>
      <c r="K77" s="4"/>
      <c r="L77" s="4"/>
    </row>
    <row r="78" spans="1:12">
      <c r="I78" s="4"/>
      <c r="J78" s="4"/>
      <c r="K78" s="4"/>
      <c r="L78" s="4"/>
    </row>
    <row r="79" spans="1:12">
      <c r="I79" s="4"/>
      <c r="J79" s="4"/>
      <c r="K79" s="4"/>
      <c r="L79" s="4"/>
    </row>
    <row r="80" spans="1:12">
      <c r="I80" s="4"/>
      <c r="J80" s="4"/>
      <c r="K80" s="4"/>
      <c r="L80" s="4"/>
    </row>
    <row r="81" spans="9:12">
      <c r="I81" s="4"/>
      <c r="J81" s="4"/>
      <c r="K81" s="4"/>
      <c r="L81" s="4"/>
    </row>
    <row r="82" spans="9:12">
      <c r="I82" s="4"/>
      <c r="J82" s="4"/>
      <c r="K82" s="4"/>
      <c r="L82" s="4"/>
    </row>
    <row r="83" spans="9:12">
      <c r="I83" s="4"/>
      <c r="J83" s="4"/>
      <c r="K83" s="4"/>
      <c r="L83" s="4"/>
    </row>
    <row r="84" spans="9:12">
      <c r="I84" s="4"/>
      <c r="J84" s="4"/>
      <c r="K84" s="4"/>
      <c r="L84" s="4"/>
    </row>
    <row r="85" spans="9:12">
      <c r="I85" s="4"/>
      <c r="J85" s="4"/>
      <c r="K85" s="4"/>
      <c r="L85" s="4"/>
    </row>
    <row r="86" spans="9:12">
      <c r="I86" s="4"/>
      <c r="J86" s="4"/>
      <c r="K86" s="4"/>
      <c r="L86" s="4"/>
    </row>
    <row r="87" spans="9:12">
      <c r="I87" s="4"/>
      <c r="J87" s="4"/>
      <c r="K87" s="4"/>
      <c r="L87" s="4"/>
    </row>
    <row r="88" spans="9:12">
      <c r="I88" s="4"/>
      <c r="J88" s="4"/>
      <c r="K88" s="4"/>
      <c r="L88" s="4"/>
    </row>
    <row r="89" spans="9:12">
      <c r="I89" s="4"/>
      <c r="J89" s="4"/>
      <c r="K89" s="4"/>
      <c r="L89" s="4"/>
    </row>
    <row r="90" spans="9:12">
      <c r="I90" s="4"/>
      <c r="J90" s="4"/>
      <c r="K90" s="4"/>
      <c r="L90" s="4"/>
    </row>
    <row r="91" spans="9:12">
      <c r="I91" s="4"/>
      <c r="J91" s="4"/>
      <c r="K91" s="4"/>
      <c r="L91" s="4"/>
    </row>
    <row r="92" spans="9:12">
      <c r="I92" s="4"/>
      <c r="J92" s="4"/>
      <c r="K92" s="4"/>
      <c r="L92" s="4"/>
    </row>
    <row r="93" spans="9:12">
      <c r="I93" s="4"/>
      <c r="J93" s="4"/>
      <c r="K93" s="4"/>
      <c r="L93" s="4"/>
    </row>
    <row r="94" spans="9:12">
      <c r="I94" s="4"/>
      <c r="J94" s="4"/>
      <c r="K94" s="4"/>
      <c r="L94" s="4"/>
    </row>
    <row r="95" spans="9:12">
      <c r="I95" s="4"/>
      <c r="J95" s="4"/>
      <c r="K95" s="4"/>
      <c r="L95" s="4"/>
    </row>
    <row r="96" spans="9:12">
      <c r="I96" s="4"/>
      <c r="J96" s="4"/>
      <c r="K96" s="4"/>
      <c r="L96" s="4"/>
    </row>
    <row r="97" spans="9:12">
      <c r="I97" s="4"/>
      <c r="J97" s="4"/>
      <c r="K97" s="4"/>
      <c r="L97" s="4"/>
    </row>
    <row r="98" spans="9:12">
      <c r="I98" s="4"/>
      <c r="J98" s="4"/>
      <c r="K98" s="4"/>
      <c r="L98" s="4"/>
    </row>
    <row r="99" spans="9:12">
      <c r="I99" s="4"/>
      <c r="J99" s="4"/>
      <c r="K99" s="4"/>
      <c r="L99" s="4"/>
    </row>
    <row r="100" spans="9:12">
      <c r="I100" s="4"/>
      <c r="J100" s="4"/>
      <c r="K100" s="4"/>
      <c r="L100" s="4"/>
    </row>
    <row r="101" spans="9:12">
      <c r="I101" s="4"/>
      <c r="J101" s="4"/>
      <c r="K101" s="4"/>
      <c r="L101" s="4"/>
    </row>
    <row r="102" spans="9:12">
      <c r="I102" s="4"/>
      <c r="J102" s="4"/>
      <c r="K102" s="4"/>
      <c r="L102" s="4"/>
    </row>
    <row r="103" spans="9:12">
      <c r="I103" s="4"/>
      <c r="J103" s="4"/>
      <c r="K103" s="4"/>
      <c r="L103" s="4"/>
    </row>
    <row r="104" spans="9:12">
      <c r="I104" s="4"/>
      <c r="J104" s="4"/>
      <c r="K104" s="4"/>
      <c r="L104" s="4"/>
    </row>
    <row r="105" spans="9:12">
      <c r="I105" s="4"/>
      <c r="J105" s="4"/>
      <c r="K105" s="4"/>
      <c r="L105" s="4"/>
    </row>
    <row r="106" spans="9:12">
      <c r="I106" s="4"/>
      <c r="J106" s="4"/>
      <c r="K106" s="4"/>
      <c r="L106" s="4"/>
    </row>
    <row r="107" spans="9:12">
      <c r="I107" s="4"/>
      <c r="J107" s="4"/>
      <c r="K107" s="4"/>
      <c r="L107" s="4"/>
    </row>
    <row r="108" spans="9:12">
      <c r="I108" s="4"/>
      <c r="J108" s="4"/>
      <c r="K108" s="4"/>
      <c r="L108" s="4"/>
    </row>
    <row r="109" spans="9:12">
      <c r="I109" s="4"/>
      <c r="J109" s="4"/>
      <c r="K109" s="4"/>
      <c r="L109" s="4"/>
    </row>
  </sheetData>
  <mergeCells count="1">
    <mergeCell ref="K1:L1"/>
  </mergeCells>
  <pageMargins left="0.7" right="0.7" top="0.75" bottom="0.75" header="0.3" footer="0.3"/>
  <pageSetup scale="69" fitToHeight="0" orientation="landscape" r:id="rId1"/>
  <headerFooter>
    <oddHeader>&amp;R&amp;"Arial,Regular"&amp;10Exhibit 1a
Page &amp;P of 2
Witness: Fritz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patsy</dc:creator>
  <cp:keywords/>
  <dc:description/>
  <cp:lastModifiedBy>Lauren Fritz</cp:lastModifiedBy>
  <cp:revision/>
  <dcterms:created xsi:type="dcterms:W3CDTF">2023-05-15T10:57:28Z</dcterms:created>
  <dcterms:modified xsi:type="dcterms:W3CDTF">2023-08-31T11:22:43Z</dcterms:modified>
  <cp:category/>
  <cp:contentStatus/>
</cp:coreProperties>
</file>