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PSC-Second Data Request\"/>
    </mc:Choice>
  </mc:AlternateContent>
  <xr:revisionPtr revIDLastSave="0" documentId="13_ncr:1_{701A7444-349D-47CC-80A1-BCE93DB51025}" xr6:coauthVersionLast="47" xr6:coauthVersionMax="47" xr10:uidLastSave="{00000000-0000-0000-0000-000000000000}"/>
  <bookViews>
    <workbookView xWindow="-120" yWindow="-120" windowWidth="19440" windowHeight="15000" xr2:uid="{DEDCC5DE-30BD-4409-8FAD-243219AEE266}"/>
  </bookViews>
  <sheets>
    <sheet name="Exhibit 14-Schedule 1.03" sheetId="1" r:id="rId1"/>
    <sheet name="Workpapers" sheetId="2" r:id="rId2"/>
  </sheets>
  <definedNames>
    <definedName name="_xlnm.Print_Area" localSheetId="0">'Exhibit 14-Schedule 1.03'!$A$1:$F$54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C46" i="1" l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F10" i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tc={4DBFEE8B-03F4-418C-97D4-26B4B36F1927}</author>
  </authors>
  <commentList>
    <comment ref="B48" authorId="0" shapeId="0" xr:uid="{4DBFEE8B-03F4-418C-97D4-26B4B36F1927}">
      <text>
        <t>[Threaded comment]
Your version of Excel allows you to read this threaded comment; however, any edits to it will get removed if the file is opened in a newer version of Excel. Learn more: https://go.microsoft.com/fwlink/?linkid=870924
Comment:
    427.10-427.60 ACTUAL 2022</t>
      </text>
    </comment>
  </commentList>
</comments>
</file>

<file path=xl/sharedStrings.xml><?xml version="1.0" encoding="utf-8"?>
<sst xmlns="http://schemas.openxmlformats.org/spreadsheetml/2006/main" count="174" uniqueCount="57">
  <si>
    <t>Fleming-Mason Energy Cooperative</t>
  </si>
  <si>
    <t>For the 12 Months Ended December 31</t>
  </si>
  <si>
    <t>Interest Expense</t>
  </si>
  <si>
    <t>#</t>
  </si>
  <si>
    <t>Note #</t>
  </si>
  <si>
    <t>Oustanding Principal 12/31/2022</t>
  </si>
  <si>
    <t>Lender</t>
  </si>
  <si>
    <t>Rate</t>
  </si>
  <si>
    <t>Interest</t>
  </si>
  <si>
    <t>F0010</t>
  </si>
  <si>
    <t>RUS/FFB</t>
  </si>
  <si>
    <t>F0015</t>
  </si>
  <si>
    <t>F0020</t>
  </si>
  <si>
    <t>F0025</t>
  </si>
  <si>
    <t>F0030</t>
  </si>
  <si>
    <t>H0035</t>
  </si>
  <si>
    <t>H0040</t>
  </si>
  <si>
    <t>H0045</t>
  </si>
  <si>
    <t>H0050</t>
  </si>
  <si>
    <t>H0055</t>
  </si>
  <si>
    <t>H0060</t>
  </si>
  <si>
    <t>H0065</t>
  </si>
  <si>
    <t>H0070</t>
  </si>
  <si>
    <t>H0075</t>
  </si>
  <si>
    <t>H0080</t>
  </si>
  <si>
    <t>H0085</t>
  </si>
  <si>
    <t>H0090</t>
  </si>
  <si>
    <t>H0095</t>
  </si>
  <si>
    <t>H0100</t>
  </si>
  <si>
    <t>H0105</t>
  </si>
  <si>
    <t>H0110</t>
  </si>
  <si>
    <t>H0115</t>
  </si>
  <si>
    <t>0004 0004</t>
  </si>
  <si>
    <t>0004 0005</t>
  </si>
  <si>
    <t>0004 0006</t>
  </si>
  <si>
    <t>KY0529017-001</t>
  </si>
  <si>
    <t>CFC</t>
  </si>
  <si>
    <t>KY0529018-001</t>
  </si>
  <si>
    <t>KY0529019-001</t>
  </si>
  <si>
    <t>KY0529019-002</t>
  </si>
  <si>
    <t>#1</t>
  </si>
  <si>
    <t>CoBank</t>
  </si>
  <si>
    <t>LTD per Form 7</t>
  </si>
  <si>
    <t>Test Year Interest Expense Long-Term Debt Actual per Form 7 2022</t>
  </si>
  <si>
    <t>3-mo</t>
  </si>
  <si>
    <t>6-mo</t>
  </si>
  <si>
    <t>1-yr</t>
  </si>
  <si>
    <t>2-yr</t>
  </si>
  <si>
    <t>3-yr</t>
  </si>
  <si>
    <t>5-yr</t>
  </si>
  <si>
    <t>7-yr</t>
  </si>
  <si>
    <t>10-yr</t>
  </si>
  <si>
    <t>20-yr</t>
  </si>
  <si>
    <t>30-yr</t>
  </si>
  <si>
    <t>This information was collected from:</t>
  </si>
  <si>
    <t>https://www.rd.usda.gov/page/rural-utilities-loan-interest-rates</t>
  </si>
  <si>
    <t>Reference Schedule:  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</si>
</sst>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rgb="FF1B1B1B"/>
      <name val="Arial"/>
      <family val="2"/>
    </font>
    <font>
      <sz val="10"/>
      <color rgb="FF1B1B1B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4" fillId="0" borderId="0" xfId="4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/>
    <xf numFmtId="0" fontId="2" fillId="0" borderId="0" xfId="4" applyFont="1"/>
    <xf numFmtId="0" fontId="6" fillId="0" borderId="0" xfId="0" applyFont="1"/>
    <xf numFmtId="0" fontId="2" fillId="0" borderId="1" xfId="0" applyFont="1" applyBorder="1"/>
    <xf numFmtId="44" fontId="2" fillId="0" borderId="1" xfId="2" applyFont="1" applyBorder="1" applyAlignment="1" applyProtection="1">
      <alignment horizontal="center"/>
      <protection locked="0"/>
    </xf>
    <xf numFmtId="40" fontId="2" fillId="0" borderId="1" xfId="2" applyNumberFormat="1" applyFont="1" applyFill="1" applyBorder="1" applyAlignment="1">
      <alignment horizontal="center"/>
    </xf>
    <xf numFmtId="40" fontId="2" fillId="0" borderId="1" xfId="1" applyNumberFormat="1" applyFont="1" applyBorder="1" applyAlignment="1" applyProtection="1">
      <alignment horizontal="center"/>
      <protection locked="0"/>
    </xf>
    <xf numFmtId="40" fontId="2" fillId="0" borderId="1" xfId="1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40" fontId="2" fillId="0" borderId="0" xfId="1" applyNumberFormat="1" applyFont="1" applyBorder="1" applyProtection="1">
      <protection locked="0"/>
    </xf>
    <xf numFmtId="40" fontId="2" fillId="0" borderId="0" xfId="1" applyNumberFormat="1" applyFont="1" applyFill="1" applyBorder="1" applyAlignment="1">
      <alignment horizontal="center"/>
    </xf>
    <xf numFmtId="164" fontId="2" fillId="0" borderId="0" xfId="3" applyNumberFormat="1" applyFont="1" applyBorder="1" applyAlignment="1" applyProtection="1">
      <alignment horizontal="center"/>
      <protection locked="0"/>
    </xf>
    <xf numFmtId="44" fontId="2" fillId="0" borderId="0" xfId="2" applyFont="1" applyBorder="1" applyProtection="1">
      <protection locked="0"/>
    </xf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/>
    </xf>
    <xf numFmtId="40" fontId="2" fillId="0" borderId="0" xfId="1" applyNumberFormat="1" applyFont="1" applyFill="1" applyBorder="1" applyProtection="1">
      <protection locked="0"/>
    </xf>
    <xf numFmtId="164" fontId="2" fillId="0" borderId="0" xfId="3" applyNumberFormat="1" applyFont="1" applyFill="1" applyBorder="1" applyAlignment="1" applyProtection="1">
      <alignment horizontal="center"/>
      <protection locked="0"/>
    </xf>
    <xf numFmtId="44" fontId="2" fillId="0" borderId="0" xfId="2" applyFont="1" applyFill="1" applyBorder="1" applyProtection="1">
      <protection locked="0"/>
    </xf>
    <xf numFmtId="40" fontId="2" fillId="0" borderId="0" xfId="0" applyNumberFormat="1" applyFont="1" applyProtection="1">
      <protection locked="0"/>
    </xf>
    <xf numFmtId="164" fontId="2" fillId="0" borderId="0" xfId="3" applyNumberFormat="1" applyFont="1" applyAlignment="1" applyProtection="1">
      <alignment horizontal="center"/>
      <protection locked="0"/>
    </xf>
    <xf numFmtId="40" fontId="2" fillId="0" borderId="0" xfId="1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164" fontId="2" fillId="0" borderId="0" xfId="3" applyNumberFormat="1" applyFont="1" applyAlignment="1">
      <alignment horizontal="center"/>
    </xf>
    <xf numFmtId="165" fontId="2" fillId="0" borderId="0" xfId="1" applyNumberFormat="1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/>
    <xf numFmtId="40" fontId="2" fillId="0" borderId="1" xfId="1" applyNumberFormat="1" applyFont="1" applyFill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44" fontId="2" fillId="0" borderId="1" xfId="2" applyFont="1" applyBorder="1" applyProtection="1">
      <protection locked="0"/>
    </xf>
    <xf numFmtId="0" fontId="2" fillId="0" borderId="0" xfId="0" quotePrefix="1" applyFont="1" applyAlignment="1">
      <alignment horizontal="center"/>
    </xf>
    <xf numFmtId="166" fontId="2" fillId="2" borderId="0" xfId="2" applyNumberFormat="1" applyFont="1" applyFill="1"/>
    <xf numFmtId="165" fontId="2" fillId="0" borderId="0" xfId="1" applyNumberFormat="1" applyFont="1" applyAlignment="1">
      <alignment horizontal="center"/>
    </xf>
    <xf numFmtId="44" fontId="2" fillId="0" borderId="0" xfId="0" applyNumberFormat="1" applyFont="1"/>
    <xf numFmtId="0" fontId="2" fillId="0" borderId="0" xfId="0" quotePrefix="1" applyFont="1"/>
    <xf numFmtId="44" fontId="2" fillId="0" borderId="0" xfId="2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4" fontId="2" fillId="0" borderId="2" xfId="0" applyNumberFormat="1" applyFont="1" applyBorder="1"/>
    <xf numFmtId="0" fontId="2" fillId="0" borderId="0" xfId="0" applyFont="1" applyAlignment="1">
      <alignment vertical="top" wrapText="1"/>
    </xf>
    <xf numFmtId="40" fontId="2" fillId="2" borderId="1" xfId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/>
    <xf numFmtId="167" fontId="4" fillId="0" borderId="0" xfId="0" applyNumberFormat="1" applyFont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167" fontId="7" fillId="0" borderId="0" xfId="0" applyNumberFormat="1" applyFont="1" applyAlignment="1">
      <alignment vertical="center" wrapText="1"/>
    </xf>
    <xf numFmtId="0" fontId="9" fillId="0" borderId="0" xfId="0" applyFont="1"/>
    <xf numFmtId="2" fontId="10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0" xfId="4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165" fontId="2" fillId="0" borderId="0" xfId="1" applyNumberFormat="1" applyFont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C9994832-4E81-423B-9D3B-EA9E6A50AEA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en Fritz" id="{ABC0797F-8678-4308-B240-9BF4727AFABB}" userId="S::lfritz@fme.coop::39a7e879-931f-43cb-a0af-13ae6ecf061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8" dT="2023-05-19T14:41:17.57" personId="{ABC0797F-8678-4308-B240-9BF4727AFABB}" id="{4DBFEE8B-03F4-418C-97D4-26B4B36F1927}">
    <text>427.10-427.60 ACTUAL 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15CE-E52E-4E83-AF8E-BC34C205C327}">
  <sheetPr>
    <tabColor theme="5" tint="0.79998168889431442"/>
    <pageSetUpPr fitToPage="1"/>
  </sheetPr>
  <dimension ref="A1:O57"/>
  <sheetViews>
    <sheetView tabSelected="1" zoomScaleNormal="100" zoomScaleSheetLayoutView="110" workbookViewId="0"/>
  </sheetViews>
  <sheetFormatPr defaultColWidth="9.140625" defaultRowHeight="12.75" x14ac:dyDescent="0.2"/>
  <cols>
    <col min="1" max="1" width="4" style="1" customWidth="1"/>
    <col min="2" max="2" width="26.42578125" style="1" bestFit="1" customWidth="1"/>
    <col min="3" max="3" width="20.7109375" style="1" customWidth="1"/>
    <col min="4" max="4" width="12.28515625" style="1" customWidth="1"/>
    <col min="5" max="5" width="11.5703125" style="3" customWidth="1"/>
    <col min="6" max="6" width="16.7109375" style="1" customWidth="1"/>
    <col min="7" max="12" width="18.140625" style="1" customWidth="1"/>
    <col min="13" max="13" width="10.5703125" style="1" bestFit="1" customWidth="1"/>
    <col min="14" max="16384" width="9.140625" style="1"/>
  </cols>
  <sheetData>
    <row r="1" spans="1:15" ht="15" customHeight="1" x14ac:dyDescent="0.2">
      <c r="E1" s="4"/>
      <c r="F1" s="2" t="s">
        <v>56</v>
      </c>
      <c r="G1" s="2"/>
    </row>
    <row r="2" spans="1:15" ht="20.25" customHeight="1" x14ac:dyDescent="0.2">
      <c r="F2" s="55"/>
      <c r="G2" s="2"/>
      <c r="H2" s="2"/>
    </row>
    <row r="3" spans="1:15" x14ac:dyDescent="0.2">
      <c r="G3" s="2"/>
      <c r="H3" s="2"/>
    </row>
    <row r="4" spans="1:15" x14ac:dyDescent="0.2">
      <c r="B4" s="56" t="s">
        <v>0</v>
      </c>
      <c r="C4" s="56"/>
      <c r="D4" s="56"/>
      <c r="E4" s="56"/>
      <c r="F4" s="56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B5" s="56" t="s">
        <v>1</v>
      </c>
      <c r="C5" s="56"/>
      <c r="D5" s="56"/>
      <c r="E5" s="56"/>
      <c r="F5" s="56"/>
      <c r="G5" s="5"/>
      <c r="H5" s="5"/>
      <c r="I5" s="5"/>
      <c r="J5" s="5"/>
      <c r="K5" s="5"/>
      <c r="L5" s="5"/>
    </row>
    <row r="7" spans="1:15" s="6" customFormat="1" ht="15" customHeight="1" x14ac:dyDescent="0.2">
      <c r="B7" s="57" t="s">
        <v>2</v>
      </c>
      <c r="C7" s="57"/>
      <c r="D7" s="57"/>
      <c r="E7" s="57"/>
      <c r="F7" s="57"/>
      <c r="G7" s="7"/>
      <c r="H7" s="7"/>
      <c r="I7" s="7"/>
      <c r="J7" s="7"/>
      <c r="K7" s="7"/>
      <c r="L7" s="7"/>
    </row>
    <row r="9" spans="1:15" ht="29.1" customHeight="1" x14ac:dyDescent="0.2">
      <c r="A9" s="8" t="s">
        <v>3</v>
      </c>
      <c r="B9" s="9" t="s">
        <v>4</v>
      </c>
      <c r="C9" s="47" t="s">
        <v>5</v>
      </c>
      <c r="D9" s="10" t="s">
        <v>6</v>
      </c>
      <c r="E9" s="11" t="s">
        <v>7</v>
      </c>
      <c r="F9" s="12" t="s">
        <v>8</v>
      </c>
    </row>
    <row r="10" spans="1:15" x14ac:dyDescent="0.2">
      <c r="A10" s="13">
        <v>1</v>
      </c>
      <c r="B10" s="1" t="s">
        <v>9</v>
      </c>
      <c r="C10" s="14">
        <v>1014504.38</v>
      </c>
      <c r="D10" s="15" t="s">
        <v>10</v>
      </c>
      <c r="E10" s="16">
        <v>3.5200000000000002E-2</v>
      </c>
      <c r="F10" s="17">
        <f>ROUND(C10*E10,20)</f>
        <v>35710.554175999998</v>
      </c>
      <c r="G10" s="18"/>
      <c r="H10" s="18"/>
      <c r="I10" s="18"/>
      <c r="J10" s="18"/>
      <c r="K10" s="18"/>
      <c r="L10" s="18"/>
    </row>
    <row r="11" spans="1:15" x14ac:dyDescent="0.2">
      <c r="A11" s="13">
        <f>A10+1</f>
        <v>2</v>
      </c>
      <c r="B11" s="1" t="s">
        <v>11</v>
      </c>
      <c r="C11" s="14">
        <v>546271.75</v>
      </c>
      <c r="D11" s="15" t="s">
        <v>10</v>
      </c>
      <c r="E11" s="16">
        <v>3.5200000000000002E-2</v>
      </c>
      <c r="F11" s="17">
        <f t="shared" ref="F11:F45" si="0">ROUND(C11*E11,20)</f>
        <v>19228.765599999999</v>
      </c>
      <c r="G11" s="19"/>
      <c r="H11" s="19"/>
      <c r="I11" s="19"/>
      <c r="J11" s="19"/>
      <c r="K11" s="19"/>
      <c r="L11" s="19"/>
    </row>
    <row r="12" spans="1:15" x14ac:dyDescent="0.2">
      <c r="A12" s="13">
        <f t="shared" ref="A12:A51" si="1">A11+1</f>
        <v>3</v>
      </c>
      <c r="B12" s="1" t="s">
        <v>12</v>
      </c>
      <c r="C12" s="14">
        <v>585290.99</v>
      </c>
      <c r="D12" s="15" t="s">
        <v>10</v>
      </c>
      <c r="E12" s="16">
        <v>3.5200000000000002E-2</v>
      </c>
      <c r="F12" s="17">
        <f t="shared" si="0"/>
        <v>20602.242848000002</v>
      </c>
      <c r="G12" s="14"/>
      <c r="H12" s="14"/>
      <c r="I12" s="14"/>
      <c r="J12" s="14"/>
      <c r="K12" s="14"/>
      <c r="L12" s="14"/>
      <c r="M12" s="14"/>
    </row>
    <row r="13" spans="1:15" x14ac:dyDescent="0.2">
      <c r="A13" s="13">
        <f t="shared" si="1"/>
        <v>4</v>
      </c>
      <c r="B13" s="1" t="s">
        <v>13</v>
      </c>
      <c r="C13" s="14">
        <v>858426.83</v>
      </c>
      <c r="D13" s="15" t="s">
        <v>10</v>
      </c>
      <c r="E13" s="16">
        <v>3.5200000000000002E-2</v>
      </c>
      <c r="F13" s="17">
        <f t="shared" si="0"/>
        <v>30216.624415999999</v>
      </c>
      <c r="G13" s="14"/>
      <c r="H13" s="14"/>
      <c r="I13" s="14"/>
      <c r="J13" s="14"/>
      <c r="K13" s="14"/>
      <c r="L13" s="14"/>
    </row>
    <row r="14" spans="1:15" x14ac:dyDescent="0.2">
      <c r="A14" s="13">
        <f t="shared" si="1"/>
        <v>5</v>
      </c>
      <c r="B14" s="1" t="s">
        <v>14</v>
      </c>
      <c r="C14" s="14">
        <v>546271.75</v>
      </c>
      <c r="D14" s="15" t="s">
        <v>10</v>
      </c>
      <c r="E14" s="16">
        <v>3.5200000000000002E-2</v>
      </c>
      <c r="F14" s="17">
        <f t="shared" si="0"/>
        <v>19228.765599999999</v>
      </c>
      <c r="G14" s="14"/>
      <c r="H14" s="14"/>
      <c r="I14" s="14"/>
      <c r="J14" s="14"/>
      <c r="K14" s="14"/>
      <c r="L14" s="14"/>
    </row>
    <row r="15" spans="1:15" x14ac:dyDescent="0.2">
      <c r="A15" s="13">
        <f t="shared" si="1"/>
        <v>6</v>
      </c>
      <c r="B15" s="1" t="s">
        <v>15</v>
      </c>
      <c r="C15" s="14">
        <v>1183677.06</v>
      </c>
      <c r="D15" s="15" t="s">
        <v>10</v>
      </c>
      <c r="E15" s="16">
        <v>3.5200000000000002E-2</v>
      </c>
      <c r="F15" s="17">
        <f t="shared" si="0"/>
        <v>41665.432511999999</v>
      </c>
      <c r="G15" s="14"/>
      <c r="H15" s="14"/>
      <c r="I15" s="14"/>
      <c r="J15" s="14"/>
      <c r="K15" s="14"/>
      <c r="L15" s="14"/>
    </row>
    <row r="16" spans="1:15" x14ac:dyDescent="0.2">
      <c r="A16" s="13">
        <f t="shared" si="1"/>
        <v>7</v>
      </c>
      <c r="B16" s="1" t="s">
        <v>16</v>
      </c>
      <c r="C16" s="14">
        <v>1173034.21</v>
      </c>
      <c r="D16" s="15" t="s">
        <v>10</v>
      </c>
      <c r="E16" s="16">
        <v>3.5200000000000002E-2</v>
      </c>
      <c r="F16" s="17">
        <f t="shared" si="0"/>
        <v>41290.804192000003</v>
      </c>
      <c r="G16" s="14"/>
      <c r="H16" s="14"/>
      <c r="I16" s="14"/>
      <c r="J16" s="14"/>
      <c r="K16" s="14"/>
      <c r="L16" s="14"/>
    </row>
    <row r="17" spans="1:13" x14ac:dyDescent="0.2">
      <c r="A17" s="13">
        <f t="shared" si="1"/>
        <v>8</v>
      </c>
      <c r="B17" s="1" t="s">
        <v>17</v>
      </c>
      <c r="C17" s="20">
        <v>1239438.79</v>
      </c>
      <c r="D17" s="15" t="s">
        <v>10</v>
      </c>
      <c r="E17" s="21">
        <v>3.5200000000000002E-2</v>
      </c>
      <c r="F17" s="22">
        <f t="shared" si="0"/>
        <v>43628.245408000002</v>
      </c>
      <c r="G17" s="14"/>
      <c r="H17" s="14"/>
      <c r="I17" s="14"/>
      <c r="J17" s="14"/>
      <c r="K17" s="14"/>
      <c r="L17" s="14"/>
    </row>
    <row r="18" spans="1:13" x14ac:dyDescent="0.2">
      <c r="A18" s="13">
        <f t="shared" si="1"/>
        <v>9</v>
      </c>
      <c r="B18" s="1" t="s">
        <v>18</v>
      </c>
      <c r="C18" s="14">
        <v>1009744.78</v>
      </c>
      <c r="D18" s="15" t="s">
        <v>10</v>
      </c>
      <c r="E18" s="16">
        <v>3.5200000000000002E-2</v>
      </c>
      <c r="F18" s="17">
        <f t="shared" si="0"/>
        <v>35543.016256000003</v>
      </c>
      <c r="G18" s="14"/>
      <c r="H18" s="14"/>
      <c r="I18" s="14"/>
      <c r="J18" s="14"/>
      <c r="K18" s="14"/>
      <c r="L18" s="14"/>
    </row>
    <row r="19" spans="1:13" x14ac:dyDescent="0.2">
      <c r="A19" s="13">
        <f t="shared" si="1"/>
        <v>10</v>
      </c>
      <c r="B19" s="1" t="s">
        <v>19</v>
      </c>
      <c r="C19" s="14">
        <v>1026992.52</v>
      </c>
      <c r="D19" s="15" t="s">
        <v>10</v>
      </c>
      <c r="E19" s="16">
        <v>3.5200000000000002E-2</v>
      </c>
      <c r="F19" s="17">
        <f t="shared" si="0"/>
        <v>36150.136703999997</v>
      </c>
      <c r="G19" s="14"/>
      <c r="H19" s="14"/>
      <c r="I19" s="14"/>
      <c r="J19" s="14"/>
      <c r="K19" s="14"/>
      <c r="L19" s="14"/>
    </row>
    <row r="20" spans="1:13" x14ac:dyDescent="0.2">
      <c r="A20" s="13">
        <f t="shared" si="1"/>
        <v>11</v>
      </c>
      <c r="B20" s="1" t="s">
        <v>20</v>
      </c>
      <c r="C20" s="14">
        <v>641870.31000000006</v>
      </c>
      <c r="D20" s="15" t="s">
        <v>10</v>
      </c>
      <c r="E20" s="16">
        <v>3.5200000000000002E-2</v>
      </c>
      <c r="F20" s="17">
        <f t="shared" si="0"/>
        <v>22593.834911999998</v>
      </c>
      <c r="G20" s="14"/>
      <c r="H20" s="14"/>
      <c r="I20" s="14"/>
      <c r="J20" s="14"/>
      <c r="K20" s="14"/>
      <c r="L20" s="14"/>
    </row>
    <row r="21" spans="1:13" x14ac:dyDescent="0.2">
      <c r="A21" s="13">
        <f t="shared" si="1"/>
        <v>12</v>
      </c>
      <c r="B21" s="1" t="s">
        <v>21</v>
      </c>
      <c r="C21" s="23">
        <v>1283740.6599999999</v>
      </c>
      <c r="D21" s="15" t="s">
        <v>10</v>
      </c>
      <c r="E21" s="24">
        <v>3.5200000000000002E-2</v>
      </c>
      <c r="F21" s="17">
        <f t="shared" si="0"/>
        <v>45187.671232000001</v>
      </c>
      <c r="G21" s="14"/>
      <c r="H21" s="14"/>
      <c r="I21" s="14"/>
      <c r="J21" s="14"/>
      <c r="K21" s="14"/>
      <c r="L21" s="14"/>
    </row>
    <row r="22" spans="1:13" x14ac:dyDescent="0.2">
      <c r="A22" s="13">
        <f t="shared" si="1"/>
        <v>13</v>
      </c>
      <c r="B22" s="1" t="s">
        <v>22</v>
      </c>
      <c r="C22" s="23">
        <v>1324223.22</v>
      </c>
      <c r="D22" s="15" t="s">
        <v>10</v>
      </c>
      <c r="E22" s="24">
        <v>3.5200000000000002E-2</v>
      </c>
      <c r="F22" s="17">
        <f t="shared" si="0"/>
        <v>46612.657343999999</v>
      </c>
      <c r="G22" s="14"/>
      <c r="H22" s="14"/>
      <c r="I22" s="14"/>
      <c r="J22" s="14"/>
      <c r="K22" s="14"/>
      <c r="L22" s="14"/>
    </row>
    <row r="23" spans="1:13" x14ac:dyDescent="0.2">
      <c r="A23" s="13">
        <f t="shared" si="1"/>
        <v>14</v>
      </c>
      <c r="B23" s="1" t="s">
        <v>23</v>
      </c>
      <c r="C23" s="23">
        <v>2939676.99</v>
      </c>
      <c r="D23" s="15" t="s">
        <v>10</v>
      </c>
      <c r="E23" s="24">
        <v>3.5200000000000002E-2</v>
      </c>
      <c r="F23" s="17">
        <f t="shared" si="0"/>
        <v>103476.63004800001</v>
      </c>
      <c r="G23" s="14"/>
      <c r="H23" s="14"/>
      <c r="I23" s="14"/>
      <c r="J23" s="14"/>
      <c r="K23" s="14"/>
      <c r="L23" s="14"/>
    </row>
    <row r="24" spans="1:13" x14ac:dyDescent="0.2">
      <c r="A24" s="13">
        <f t="shared" si="1"/>
        <v>15</v>
      </c>
      <c r="B24" s="1" t="s">
        <v>24</v>
      </c>
      <c r="C24" s="25">
        <v>1589278.13</v>
      </c>
      <c r="D24" s="15" t="s">
        <v>10</v>
      </c>
      <c r="E24" s="26">
        <v>3.5200000000000002E-2</v>
      </c>
      <c r="F24" s="17">
        <f t="shared" si="0"/>
        <v>55942.590175999998</v>
      </c>
      <c r="G24" s="14"/>
      <c r="H24" s="14"/>
      <c r="I24" s="14"/>
      <c r="J24" s="14"/>
      <c r="K24" s="14"/>
      <c r="L24" s="14"/>
    </row>
    <row r="25" spans="1:13" x14ac:dyDescent="0.2">
      <c r="A25" s="13">
        <f t="shared" si="1"/>
        <v>16</v>
      </c>
      <c r="B25" s="1" t="s">
        <v>25</v>
      </c>
      <c r="C25" s="25">
        <v>1096601.93</v>
      </c>
      <c r="D25" s="15" t="s">
        <v>10</v>
      </c>
      <c r="E25" s="27">
        <v>3.5200000000000002E-2</v>
      </c>
      <c r="F25" s="17">
        <f t="shared" si="0"/>
        <v>38600.387935999999</v>
      </c>
      <c r="G25" s="14"/>
      <c r="H25" s="14"/>
      <c r="I25" s="14"/>
      <c r="J25" s="14"/>
      <c r="K25" s="14"/>
      <c r="L25" s="14"/>
    </row>
    <row r="26" spans="1:13" x14ac:dyDescent="0.2">
      <c r="A26" s="13">
        <f t="shared" si="1"/>
        <v>17</v>
      </c>
      <c r="B26" s="1" t="s">
        <v>26</v>
      </c>
      <c r="C26" s="25">
        <v>1673782.27</v>
      </c>
      <c r="D26" s="15" t="s">
        <v>10</v>
      </c>
      <c r="E26" s="27">
        <v>2.317E-2</v>
      </c>
      <c r="F26" s="17">
        <f t="shared" si="0"/>
        <v>38781.535195900004</v>
      </c>
      <c r="G26" s="23"/>
      <c r="H26" s="23"/>
      <c r="I26" s="23"/>
      <c r="J26" s="14"/>
      <c r="K26" s="14"/>
      <c r="L26" s="14"/>
      <c r="M26" s="14"/>
    </row>
    <row r="27" spans="1:13" x14ac:dyDescent="0.2">
      <c r="A27" s="13">
        <f t="shared" si="1"/>
        <v>18</v>
      </c>
      <c r="B27" s="1" t="s">
        <v>27</v>
      </c>
      <c r="C27" s="25">
        <v>1651698.71</v>
      </c>
      <c r="D27" s="15" t="s">
        <v>10</v>
      </c>
      <c r="E27" s="28">
        <v>3.5200000000000002E-2</v>
      </c>
      <c r="F27" s="17">
        <f t="shared" si="0"/>
        <v>58139.794591999998</v>
      </c>
      <c r="G27" s="23"/>
      <c r="H27" s="23"/>
      <c r="I27" s="23"/>
      <c r="J27" s="14"/>
      <c r="K27" s="14"/>
      <c r="L27" s="14"/>
    </row>
    <row r="28" spans="1:13" x14ac:dyDescent="0.2">
      <c r="A28" s="13">
        <f t="shared" si="1"/>
        <v>19</v>
      </c>
      <c r="B28" s="1" t="s">
        <v>28</v>
      </c>
      <c r="C28" s="25">
        <v>4381129.76</v>
      </c>
      <c r="D28" s="15" t="s">
        <v>10</v>
      </c>
      <c r="E28" s="28">
        <v>2.8979999999999999E-2</v>
      </c>
      <c r="F28" s="17">
        <f t="shared" si="0"/>
        <v>126965.1404448</v>
      </c>
      <c r="G28" s="23"/>
      <c r="H28" s="23"/>
      <c r="I28" s="23"/>
      <c r="J28" s="14"/>
      <c r="K28" s="14"/>
      <c r="L28" s="14"/>
    </row>
    <row r="29" spans="1:13" x14ac:dyDescent="0.2">
      <c r="A29" s="13">
        <f t="shared" si="1"/>
        <v>20</v>
      </c>
      <c r="B29" s="1" t="s">
        <v>29</v>
      </c>
      <c r="C29" s="25">
        <v>1064487</v>
      </c>
      <c r="D29" s="15" t="s">
        <v>10</v>
      </c>
      <c r="E29" s="28">
        <v>2.2579999999999999E-2</v>
      </c>
      <c r="F29" s="17">
        <f t="shared" si="0"/>
        <v>24036.116460000001</v>
      </c>
      <c r="G29" s="29"/>
      <c r="H29" s="29"/>
    </row>
    <row r="30" spans="1:13" x14ac:dyDescent="0.2">
      <c r="A30" s="13">
        <f t="shared" si="1"/>
        <v>21</v>
      </c>
      <c r="B30" s="1" t="s">
        <v>30</v>
      </c>
      <c r="C30" s="25">
        <v>2507751.56</v>
      </c>
      <c r="D30" s="15" t="s">
        <v>10</v>
      </c>
      <c r="E30" s="28">
        <v>1.719E-2</v>
      </c>
      <c r="F30" s="17">
        <f t="shared" si="0"/>
        <v>43108.249316399997</v>
      </c>
      <c r="G30" s="29"/>
      <c r="H30" s="29"/>
    </row>
    <row r="31" spans="1:13" x14ac:dyDescent="0.2">
      <c r="A31" s="13">
        <f t="shared" si="1"/>
        <v>22</v>
      </c>
      <c r="B31" s="1" t="s">
        <v>31</v>
      </c>
      <c r="C31" s="25">
        <v>1444790.21</v>
      </c>
      <c r="D31" s="15" t="s">
        <v>10</v>
      </c>
      <c r="E31" s="28">
        <v>1.5049999999999999E-2</v>
      </c>
      <c r="F31" s="17">
        <f t="shared" si="0"/>
        <v>21744.092660499999</v>
      </c>
      <c r="G31" s="14"/>
      <c r="H31" s="14"/>
      <c r="I31" s="14"/>
      <c r="J31" s="14"/>
      <c r="K31" s="14"/>
      <c r="L31" s="14"/>
    </row>
    <row r="32" spans="1:13" x14ac:dyDescent="0.2">
      <c r="A32" s="13">
        <f t="shared" si="1"/>
        <v>23</v>
      </c>
      <c r="B32" s="1" t="s">
        <v>32</v>
      </c>
      <c r="C32" s="25">
        <v>967439.26</v>
      </c>
      <c r="D32" s="15" t="s">
        <v>10</v>
      </c>
      <c r="E32" s="28">
        <v>2.2100000000000002E-2</v>
      </c>
      <c r="F32" s="17">
        <f t="shared" si="0"/>
        <v>21380.407646</v>
      </c>
      <c r="G32" s="14"/>
      <c r="H32" s="14"/>
      <c r="I32" s="14"/>
      <c r="J32" s="14"/>
      <c r="K32" s="14"/>
      <c r="L32" s="14"/>
    </row>
    <row r="33" spans="1:13" x14ac:dyDescent="0.2">
      <c r="A33" s="13">
        <f t="shared" si="1"/>
        <v>24</v>
      </c>
      <c r="B33" s="1" t="s">
        <v>33</v>
      </c>
      <c r="C33" s="25">
        <v>3360843.52</v>
      </c>
      <c r="D33" s="15" t="s">
        <v>10</v>
      </c>
      <c r="E33" s="28">
        <v>3.5200000000000002E-2</v>
      </c>
      <c r="F33" s="17">
        <f t="shared" si="0"/>
        <v>118301.69190400001</v>
      </c>
      <c r="G33" s="14"/>
      <c r="H33" s="14"/>
      <c r="I33" s="14"/>
      <c r="J33" s="14"/>
      <c r="K33" s="14"/>
      <c r="L33" s="14"/>
    </row>
    <row r="34" spans="1:13" x14ac:dyDescent="0.2">
      <c r="A34" s="13">
        <f t="shared" si="1"/>
        <v>25</v>
      </c>
      <c r="B34" s="1" t="s">
        <v>34</v>
      </c>
      <c r="C34" s="25">
        <v>1485535.93</v>
      </c>
      <c r="D34" s="15" t="s">
        <v>10</v>
      </c>
      <c r="E34" s="28">
        <v>3.5200000000000002E-2</v>
      </c>
      <c r="F34" s="17">
        <f t="shared" si="0"/>
        <v>52290.864736000003</v>
      </c>
      <c r="G34" s="14"/>
      <c r="H34" s="14"/>
      <c r="I34" s="14"/>
      <c r="J34" s="14"/>
      <c r="K34" s="14"/>
      <c r="L34" s="14"/>
    </row>
    <row r="35" spans="1:13" x14ac:dyDescent="0.2">
      <c r="A35" s="13">
        <f t="shared" si="1"/>
        <v>26</v>
      </c>
      <c r="B35" s="54" t="s">
        <v>35</v>
      </c>
      <c r="C35" s="25">
        <v>45187</v>
      </c>
      <c r="D35" s="15" t="s">
        <v>36</v>
      </c>
      <c r="E35" s="28">
        <v>3.1E-2</v>
      </c>
      <c r="F35" s="17">
        <f t="shared" si="0"/>
        <v>1400.797</v>
      </c>
      <c r="G35" s="14"/>
      <c r="H35" s="14"/>
      <c r="I35" s="14"/>
      <c r="J35" s="14"/>
      <c r="K35" s="14"/>
      <c r="L35" s="14"/>
    </row>
    <row r="36" spans="1:13" x14ac:dyDescent="0.2">
      <c r="A36" s="13">
        <f t="shared" si="1"/>
        <v>27</v>
      </c>
      <c r="B36" s="54" t="s">
        <v>37</v>
      </c>
      <c r="C36" s="25">
        <v>228116</v>
      </c>
      <c r="D36" s="15" t="s">
        <v>36</v>
      </c>
      <c r="E36" s="28">
        <v>3.85E-2</v>
      </c>
      <c r="F36" s="17">
        <f t="shared" si="0"/>
        <v>8782.4660000000003</v>
      </c>
      <c r="G36" s="14"/>
      <c r="H36" s="14"/>
      <c r="I36" s="14"/>
      <c r="J36" s="14"/>
      <c r="K36" s="14"/>
      <c r="L36" s="14"/>
    </row>
    <row r="37" spans="1:13" x14ac:dyDescent="0.2">
      <c r="A37" s="13">
        <f t="shared" si="1"/>
        <v>28</v>
      </c>
      <c r="B37" s="54" t="s">
        <v>38</v>
      </c>
      <c r="C37" s="25">
        <v>317458</v>
      </c>
      <c r="D37" s="15" t="s">
        <v>36</v>
      </c>
      <c r="E37" s="28">
        <v>2.4199999999999999E-2</v>
      </c>
      <c r="F37" s="17">
        <f t="shared" si="0"/>
        <v>7682.4835999999996</v>
      </c>
      <c r="G37" s="14"/>
      <c r="H37" s="14"/>
      <c r="I37" s="14"/>
      <c r="J37" s="14"/>
      <c r="K37" s="14"/>
      <c r="L37" s="14"/>
    </row>
    <row r="38" spans="1:13" x14ac:dyDescent="0.2">
      <c r="A38" s="13">
        <f t="shared" si="1"/>
        <v>29</v>
      </c>
      <c r="B38" s="54" t="s">
        <v>39</v>
      </c>
      <c r="C38" s="25">
        <v>233029</v>
      </c>
      <c r="D38" s="15" t="s">
        <v>36</v>
      </c>
      <c r="E38" s="28">
        <v>2.4199999999999999E-2</v>
      </c>
      <c r="F38" s="17">
        <f t="shared" si="0"/>
        <v>5639.3018000000002</v>
      </c>
      <c r="G38" s="14"/>
      <c r="H38" s="14"/>
      <c r="I38" s="14"/>
      <c r="J38" s="14"/>
      <c r="K38" s="14"/>
      <c r="L38" s="14"/>
    </row>
    <row r="39" spans="1:13" x14ac:dyDescent="0.2">
      <c r="A39" s="13">
        <f t="shared" si="1"/>
        <v>30</v>
      </c>
      <c r="B39" s="30"/>
      <c r="C39" s="25"/>
      <c r="D39" s="15"/>
      <c r="E39" s="28"/>
      <c r="F39" s="17">
        <f t="shared" si="0"/>
        <v>0</v>
      </c>
      <c r="G39" s="23"/>
      <c r="H39" s="23"/>
      <c r="I39" s="23"/>
      <c r="J39" s="14"/>
      <c r="K39" s="14"/>
      <c r="L39" s="14"/>
      <c r="M39" s="14"/>
    </row>
    <row r="40" spans="1:13" x14ac:dyDescent="0.2">
      <c r="A40" s="13">
        <f>A39+1</f>
        <v>31</v>
      </c>
      <c r="B40" s="31" t="s">
        <v>40</v>
      </c>
      <c r="C40" s="25">
        <v>7936468.6500000004</v>
      </c>
      <c r="D40" s="15" t="s">
        <v>41</v>
      </c>
      <c r="E40" s="28">
        <v>3.2599999999999997E-2</v>
      </c>
      <c r="F40" s="17">
        <f t="shared" si="0"/>
        <v>258728.87799000001</v>
      </c>
      <c r="G40" s="23"/>
      <c r="H40" s="23"/>
      <c r="I40" s="23"/>
      <c r="J40" s="14"/>
      <c r="K40" s="14"/>
      <c r="L40" s="14"/>
    </row>
    <row r="41" spans="1:13" x14ac:dyDescent="0.2">
      <c r="A41" s="13">
        <f t="shared" si="1"/>
        <v>32</v>
      </c>
      <c r="B41" s="3"/>
      <c r="C41" s="29"/>
      <c r="D41" s="15"/>
      <c r="E41" s="28"/>
      <c r="F41" s="17">
        <f t="shared" si="0"/>
        <v>0</v>
      </c>
      <c r="G41" s="23"/>
      <c r="H41" s="23"/>
      <c r="I41" s="23"/>
      <c r="J41" s="14"/>
      <c r="K41" s="14"/>
      <c r="L41" s="14"/>
    </row>
    <row r="42" spans="1:13" x14ac:dyDescent="0.2">
      <c r="A42" s="13">
        <f t="shared" si="1"/>
        <v>33</v>
      </c>
      <c r="B42" s="3"/>
      <c r="C42" s="29"/>
      <c r="D42" s="15"/>
      <c r="E42" s="28"/>
      <c r="F42" s="17">
        <f t="shared" si="0"/>
        <v>0</v>
      </c>
      <c r="G42" s="29"/>
      <c r="H42" s="29"/>
    </row>
    <row r="43" spans="1:13" x14ac:dyDescent="0.2">
      <c r="A43" s="13">
        <f t="shared" si="1"/>
        <v>34</v>
      </c>
      <c r="B43" s="3"/>
      <c r="C43" s="29"/>
      <c r="D43" s="15"/>
      <c r="E43" s="28"/>
      <c r="F43" s="17">
        <f t="shared" si="0"/>
        <v>0</v>
      </c>
      <c r="G43" s="29"/>
      <c r="H43" s="29"/>
    </row>
    <row r="44" spans="1:13" x14ac:dyDescent="0.2">
      <c r="A44" s="13">
        <f t="shared" si="1"/>
        <v>35</v>
      </c>
      <c r="B44" s="3"/>
      <c r="C44" s="29"/>
      <c r="D44" s="15"/>
      <c r="E44" s="28"/>
      <c r="F44" s="17">
        <f t="shared" si="0"/>
        <v>0</v>
      </c>
      <c r="G44" s="29"/>
      <c r="H44" s="29"/>
    </row>
    <row r="45" spans="1:13" x14ac:dyDescent="0.2">
      <c r="A45" s="13">
        <f t="shared" si="1"/>
        <v>36</v>
      </c>
      <c r="B45" s="32"/>
      <c r="C45" s="33"/>
      <c r="D45" s="34"/>
      <c r="E45" s="35"/>
      <c r="F45" s="36">
        <f t="shared" si="0"/>
        <v>0</v>
      </c>
      <c r="G45" s="29"/>
      <c r="H45" s="29"/>
    </row>
    <row r="46" spans="1:13" x14ac:dyDescent="0.2">
      <c r="A46" s="13">
        <f t="shared" si="1"/>
        <v>37</v>
      </c>
      <c r="B46" s="37" t="s">
        <v>42</v>
      </c>
      <c r="C46" s="38">
        <f>SUM(C10:C45)</f>
        <v>45356761.170000002</v>
      </c>
      <c r="D46" s="29"/>
      <c r="E46" s="39"/>
      <c r="F46" s="40">
        <f>SUM(F10:F45)</f>
        <v>1422660.1787056003</v>
      </c>
      <c r="G46" s="29"/>
      <c r="H46" s="29"/>
    </row>
    <row r="47" spans="1:13" x14ac:dyDescent="0.2">
      <c r="A47" s="13">
        <f t="shared" si="1"/>
        <v>38</v>
      </c>
      <c r="B47" s="41"/>
      <c r="C47" s="29"/>
      <c r="D47" s="29"/>
      <c r="E47" s="39"/>
      <c r="F47" s="29"/>
      <c r="G47" s="29"/>
      <c r="H47" s="29"/>
    </row>
    <row r="48" spans="1:13" ht="12.6" customHeight="1" x14ac:dyDescent="0.2">
      <c r="A48" s="13">
        <f t="shared" si="1"/>
        <v>39</v>
      </c>
      <c r="B48" s="59" t="s">
        <v>43</v>
      </c>
      <c r="F48" s="42">
        <v>1047375.95</v>
      </c>
    </row>
    <row r="49" spans="1:15" x14ac:dyDescent="0.2">
      <c r="A49" s="13">
        <f t="shared" si="1"/>
        <v>40</v>
      </c>
      <c r="B49" s="59"/>
    </row>
    <row r="50" spans="1:15" x14ac:dyDescent="0.2">
      <c r="A50" s="13">
        <f t="shared" si="1"/>
        <v>41</v>
      </c>
      <c r="B50" s="59"/>
      <c r="F50" s="40"/>
    </row>
    <row r="51" spans="1:15" x14ac:dyDescent="0.2">
      <c r="A51" s="13">
        <f t="shared" si="1"/>
        <v>42</v>
      </c>
      <c r="B51" s="39"/>
    </row>
    <row r="52" spans="1:15" ht="13.5" thickBot="1" x14ac:dyDescent="0.25">
      <c r="A52" s="13"/>
      <c r="B52" s="43"/>
      <c r="C52" s="44"/>
      <c r="D52" s="44"/>
      <c r="E52" s="43"/>
      <c r="F52" s="45"/>
    </row>
    <row r="53" spans="1:15" ht="13.5" thickTop="1" x14ac:dyDescent="0.2">
      <c r="A53" s="13"/>
      <c r="B53" s="41"/>
      <c r="C53" s="29"/>
      <c r="D53" s="29"/>
      <c r="E53" s="39"/>
      <c r="F53" s="29"/>
      <c r="G53" s="29"/>
      <c r="H53" s="29"/>
    </row>
    <row r="54" spans="1:15" ht="19.350000000000001" customHeight="1" x14ac:dyDescent="0.2">
      <c r="B54" s="58"/>
      <c r="C54" s="58"/>
      <c r="D54" s="58"/>
      <c r="E54" s="58"/>
      <c r="F54" s="58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C55" s="29"/>
      <c r="D55" s="29"/>
      <c r="E55" s="39"/>
      <c r="F55" s="29"/>
      <c r="G55" s="29"/>
      <c r="H55" s="29"/>
    </row>
    <row r="56" spans="1:15" x14ac:dyDescent="0.2">
      <c r="C56" s="29"/>
      <c r="D56" s="29"/>
      <c r="E56" s="39"/>
      <c r="F56" s="29"/>
      <c r="G56" s="29"/>
      <c r="H56" s="29"/>
    </row>
    <row r="57" spans="1:15" x14ac:dyDescent="0.2">
      <c r="C57" s="29"/>
      <c r="D57" s="29"/>
      <c r="E57" s="39"/>
      <c r="F57" s="29"/>
      <c r="G57" s="29"/>
      <c r="H57" s="29"/>
    </row>
  </sheetData>
  <mergeCells count="5">
    <mergeCell ref="B4:F4"/>
    <mergeCell ref="B5:F5"/>
    <mergeCell ref="B7:F7"/>
    <mergeCell ref="B54:F54"/>
    <mergeCell ref="B48:B50"/>
  </mergeCells>
  <printOptions horizontalCentered="1"/>
  <pageMargins left="0.7" right="0.7" top="0.75" bottom="0.75" header="0.3" footer="0.3"/>
  <pageSetup scale="97" orientation="portrait" r:id="rId1"/>
  <headerFooter>
    <oddHeader>&amp;R&amp;"Arial,Regular"&amp;10Exhibit 14
Page 1 of 1
Witness: Fritz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73A34-A3C4-4AF8-B3B8-00C80D549812}">
  <sheetPr>
    <pageSetUpPr fitToPage="1"/>
  </sheetPr>
  <dimension ref="A1:K55"/>
  <sheetViews>
    <sheetView workbookViewId="0">
      <selection activeCell="A53" sqref="A53:A55"/>
    </sheetView>
  </sheetViews>
  <sheetFormatPr defaultRowHeight="12.75" x14ac:dyDescent="0.2"/>
  <cols>
    <col min="1" max="1" width="11.28515625" style="1" bestFit="1" customWidth="1"/>
    <col min="2" max="11" width="9.28515625" style="1" bestFit="1" customWidth="1"/>
    <col min="12" max="16384" width="9.140625" style="1"/>
  </cols>
  <sheetData>
    <row r="1" spans="1:11" x14ac:dyDescent="0.2">
      <c r="A1" s="48"/>
    </row>
    <row r="3" spans="1:11" x14ac:dyDescent="0.2">
      <c r="A3" s="49">
        <v>44932</v>
      </c>
      <c r="B3" s="50" t="s">
        <v>44</v>
      </c>
      <c r="C3" s="50" t="s">
        <v>45</v>
      </c>
      <c r="D3" s="50" t="s">
        <v>46</v>
      </c>
      <c r="E3" s="50" t="s">
        <v>47</v>
      </c>
      <c r="F3" s="50" t="s">
        <v>48</v>
      </c>
      <c r="G3" s="50" t="s">
        <v>49</v>
      </c>
      <c r="H3" s="50" t="s">
        <v>50</v>
      </c>
      <c r="I3" s="50" t="s">
        <v>51</v>
      </c>
      <c r="J3" s="50" t="s">
        <v>52</v>
      </c>
      <c r="K3" s="50" t="s">
        <v>53</v>
      </c>
    </row>
    <row r="4" spans="1:11" x14ac:dyDescent="0.2">
      <c r="A4" s="49"/>
      <c r="B4" s="51">
        <v>4.55</v>
      </c>
      <c r="C4" s="51">
        <v>4.75</v>
      </c>
      <c r="D4" s="51">
        <v>4.6100000000000003</v>
      </c>
      <c r="E4" s="51">
        <v>4.28</v>
      </c>
      <c r="F4" s="51">
        <v>4.0599999999999996</v>
      </c>
      <c r="G4" s="51">
        <v>3.84</v>
      </c>
      <c r="H4" s="51">
        <v>3.78</v>
      </c>
      <c r="I4" s="51">
        <v>3.69</v>
      </c>
      <c r="J4" s="51">
        <v>3.91</v>
      </c>
      <c r="K4" s="51">
        <v>3.86</v>
      </c>
    </row>
    <row r="5" spans="1:11" x14ac:dyDescent="0.2">
      <c r="A5" s="49"/>
    </row>
    <row r="6" spans="1:11" x14ac:dyDescent="0.2">
      <c r="A6" s="49">
        <v>44965</v>
      </c>
    </row>
    <row r="7" spans="1:11" x14ac:dyDescent="0.2">
      <c r="A7" s="49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x14ac:dyDescent="0.2">
      <c r="A8" s="49"/>
      <c r="B8" s="50" t="s">
        <v>44</v>
      </c>
      <c r="C8" s="50" t="s">
        <v>45</v>
      </c>
      <c r="D8" s="50" t="s">
        <v>46</v>
      </c>
      <c r="E8" s="50" t="s">
        <v>47</v>
      </c>
      <c r="F8" s="50" t="s">
        <v>48</v>
      </c>
      <c r="G8" s="50" t="s">
        <v>49</v>
      </c>
      <c r="H8" s="50" t="s">
        <v>50</v>
      </c>
      <c r="I8" s="50" t="s">
        <v>51</v>
      </c>
      <c r="J8" s="50" t="s">
        <v>52</v>
      </c>
      <c r="K8" s="50" t="s">
        <v>53</v>
      </c>
    </row>
    <row r="9" spans="1:11" x14ac:dyDescent="0.2">
      <c r="A9" s="49"/>
      <c r="B9" s="51">
        <v>4.71</v>
      </c>
      <c r="C9" s="51">
        <v>4.9000000000000004</v>
      </c>
      <c r="D9" s="51">
        <v>4.8099999999999996</v>
      </c>
      <c r="E9" s="51">
        <v>4.38</v>
      </c>
      <c r="F9" s="51">
        <v>4.07</v>
      </c>
      <c r="G9" s="51">
        <v>3.84</v>
      </c>
      <c r="H9" s="51">
        <v>3.77</v>
      </c>
      <c r="I9" s="51">
        <v>3.68</v>
      </c>
      <c r="J9" s="51">
        <v>3.83</v>
      </c>
      <c r="K9" s="51">
        <v>3.78</v>
      </c>
    </row>
    <row r="10" spans="1:11" x14ac:dyDescent="0.2">
      <c r="A10" s="49"/>
    </row>
    <row r="11" spans="1:11" x14ac:dyDescent="0.2">
      <c r="A11" s="49"/>
    </row>
    <row r="12" spans="1:11" x14ac:dyDescent="0.2">
      <c r="A12" s="49">
        <v>44980</v>
      </c>
    </row>
    <row r="13" spans="1:11" x14ac:dyDescent="0.2">
      <c r="A13" s="49"/>
    </row>
    <row r="14" spans="1:11" x14ac:dyDescent="0.2">
      <c r="A14" s="49"/>
      <c r="B14" s="51" t="s">
        <v>44</v>
      </c>
      <c r="C14" s="51" t="s">
        <v>45</v>
      </c>
      <c r="D14" s="51" t="s">
        <v>46</v>
      </c>
      <c r="E14" s="51" t="s">
        <v>47</v>
      </c>
      <c r="F14" s="51" t="s">
        <v>48</v>
      </c>
      <c r="G14" s="51" t="s">
        <v>49</v>
      </c>
      <c r="H14" s="51" t="s">
        <v>50</v>
      </c>
      <c r="I14" s="51" t="s">
        <v>51</v>
      </c>
      <c r="J14" s="51" t="s">
        <v>52</v>
      </c>
      <c r="K14" s="51" t="s">
        <v>53</v>
      </c>
    </row>
    <row r="15" spans="1:11" x14ac:dyDescent="0.2">
      <c r="A15" s="49"/>
      <c r="B15" s="51">
        <v>4.84</v>
      </c>
      <c r="C15" s="51">
        <v>5.07</v>
      </c>
      <c r="D15" s="51">
        <v>5</v>
      </c>
      <c r="E15" s="51">
        <v>4.6100000000000003</v>
      </c>
      <c r="F15" s="51">
        <v>4.3899999999999997</v>
      </c>
      <c r="G15" s="51">
        <v>4.1100000000000003</v>
      </c>
      <c r="H15" s="51">
        <v>4.0599999999999996</v>
      </c>
      <c r="I15" s="51">
        <v>3.93</v>
      </c>
      <c r="J15" s="51">
        <v>4.05</v>
      </c>
      <c r="K15" s="51">
        <v>4</v>
      </c>
    </row>
    <row r="16" spans="1:11" x14ac:dyDescent="0.2">
      <c r="A16" s="49"/>
    </row>
    <row r="17" spans="1:11" x14ac:dyDescent="0.2">
      <c r="A17" s="49"/>
    </row>
    <row r="18" spans="1:11" x14ac:dyDescent="0.2">
      <c r="A18" s="49">
        <v>44984</v>
      </c>
    </row>
    <row r="19" spans="1:11" x14ac:dyDescent="0.2">
      <c r="A19" s="52"/>
    </row>
    <row r="20" spans="1:11" x14ac:dyDescent="0.2">
      <c r="A20" s="49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">
      <c r="A21" s="49"/>
      <c r="B21" s="50" t="s">
        <v>44</v>
      </c>
      <c r="C21" s="50" t="s">
        <v>45</v>
      </c>
      <c r="D21" s="50" t="s">
        <v>46</v>
      </c>
      <c r="E21" s="50" t="s">
        <v>47</v>
      </c>
      <c r="F21" s="50" t="s">
        <v>48</v>
      </c>
      <c r="G21" s="50" t="s">
        <v>49</v>
      </c>
      <c r="H21" s="50" t="s">
        <v>50</v>
      </c>
      <c r="I21" s="50" t="s">
        <v>51</v>
      </c>
      <c r="J21" s="50" t="s">
        <v>52</v>
      </c>
      <c r="K21" s="50" t="s">
        <v>53</v>
      </c>
    </row>
    <row r="22" spans="1:11" x14ac:dyDescent="0.2">
      <c r="A22" s="49"/>
      <c r="B22" s="51">
        <v>4.84</v>
      </c>
      <c r="C22" s="51">
        <v>5.04</v>
      </c>
      <c r="D22" s="51">
        <v>4.97</v>
      </c>
      <c r="E22" s="51">
        <v>4.6100000000000003</v>
      </c>
      <c r="F22" s="51">
        <v>4.37</v>
      </c>
      <c r="G22" s="51">
        <v>4.08</v>
      </c>
      <c r="H22" s="51">
        <v>4.01</v>
      </c>
      <c r="I22" s="51">
        <v>3.88</v>
      </c>
      <c r="J22" s="51">
        <v>4.01</v>
      </c>
      <c r="K22" s="51">
        <v>3.95</v>
      </c>
    </row>
    <row r="23" spans="1:11" x14ac:dyDescent="0.2">
      <c r="A23" s="49"/>
    </row>
    <row r="24" spans="1:11" x14ac:dyDescent="0.2">
      <c r="A24" s="49"/>
    </row>
    <row r="25" spans="1:11" x14ac:dyDescent="0.2">
      <c r="A25" s="49">
        <v>45028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1" x14ac:dyDescent="0.2">
      <c r="A26" s="49"/>
      <c r="B26" s="50" t="s">
        <v>44</v>
      </c>
      <c r="C26" s="50" t="s">
        <v>45</v>
      </c>
      <c r="D26" s="50" t="s">
        <v>46</v>
      </c>
      <c r="E26" s="50" t="s">
        <v>47</v>
      </c>
      <c r="F26" s="50" t="s">
        <v>48</v>
      </c>
      <c r="G26" s="50" t="s">
        <v>49</v>
      </c>
      <c r="H26" s="50" t="s">
        <v>50</v>
      </c>
      <c r="I26" s="50" t="s">
        <v>51</v>
      </c>
      <c r="J26" s="50" t="s">
        <v>52</v>
      </c>
      <c r="K26" s="50" t="s">
        <v>53</v>
      </c>
    </row>
    <row r="27" spans="1:11" x14ac:dyDescent="0.2">
      <c r="A27" s="49"/>
      <c r="B27" s="51">
        <v>5.09</v>
      </c>
      <c r="C27" s="51">
        <v>4.8099999999999996</v>
      </c>
      <c r="D27" s="51">
        <v>4.41</v>
      </c>
      <c r="E27" s="51">
        <v>3.92</v>
      </c>
      <c r="F27" s="51">
        <v>3.71</v>
      </c>
      <c r="G27" s="51">
        <v>3.51</v>
      </c>
      <c r="H27" s="51">
        <v>3.46</v>
      </c>
      <c r="I27" s="51">
        <v>3.42</v>
      </c>
      <c r="J27" s="51">
        <v>3.68</v>
      </c>
      <c r="K27" s="51">
        <v>3.64</v>
      </c>
    </row>
    <row r="28" spans="1:11" x14ac:dyDescent="0.2">
      <c r="A28" s="49"/>
    </row>
    <row r="29" spans="1:11" x14ac:dyDescent="0.2">
      <c r="A29" s="49">
        <v>45049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 x14ac:dyDescent="0.2">
      <c r="A30" s="49"/>
      <c r="B30" s="50" t="s">
        <v>44</v>
      </c>
      <c r="C30" s="50" t="s">
        <v>45</v>
      </c>
      <c r="D30" s="50" t="s">
        <v>46</v>
      </c>
      <c r="E30" s="50" t="s">
        <v>47</v>
      </c>
      <c r="F30" s="50" t="s">
        <v>48</v>
      </c>
      <c r="G30" s="50" t="s">
        <v>49</v>
      </c>
      <c r="H30" s="50" t="s">
        <v>50</v>
      </c>
      <c r="I30" s="50" t="s">
        <v>51</v>
      </c>
      <c r="J30" s="50" t="s">
        <v>52</v>
      </c>
      <c r="K30" s="50" t="s">
        <v>53</v>
      </c>
    </row>
    <row r="31" spans="1:11" x14ac:dyDescent="0.2">
      <c r="A31" s="49"/>
      <c r="B31" s="51">
        <v>5.24</v>
      </c>
      <c r="C31" s="51">
        <v>4.9400000000000004</v>
      </c>
      <c r="D31" s="51">
        <v>4.54</v>
      </c>
      <c r="E31" s="51">
        <v>3.9</v>
      </c>
      <c r="F31" s="51">
        <v>3.64</v>
      </c>
      <c r="G31" s="51">
        <v>3.46</v>
      </c>
      <c r="H31" s="51">
        <v>3.44</v>
      </c>
      <c r="I31" s="51">
        <v>3.43</v>
      </c>
      <c r="J31" s="51">
        <v>3.74</v>
      </c>
      <c r="K31" s="51">
        <v>3.71</v>
      </c>
    </row>
    <row r="32" spans="1:11" x14ac:dyDescent="0.2">
      <c r="A32" s="49"/>
    </row>
    <row r="33" spans="1:11" x14ac:dyDescent="0.2">
      <c r="A33" s="49"/>
    </row>
    <row r="34" spans="1:11" x14ac:dyDescent="0.2">
      <c r="A34" s="49">
        <v>45055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x14ac:dyDescent="0.2">
      <c r="A35" s="49"/>
      <c r="B35" s="50" t="s">
        <v>44</v>
      </c>
      <c r="C35" s="50" t="s">
        <v>45</v>
      </c>
      <c r="D35" s="50" t="s">
        <v>46</v>
      </c>
      <c r="E35" s="50" t="s">
        <v>47</v>
      </c>
      <c r="F35" s="50" t="s">
        <v>48</v>
      </c>
      <c r="G35" s="50" t="s">
        <v>49</v>
      </c>
      <c r="H35" s="50" t="s">
        <v>50</v>
      </c>
      <c r="I35" s="50" t="s">
        <v>51</v>
      </c>
      <c r="J35" s="50" t="s">
        <v>52</v>
      </c>
      <c r="K35" s="50" t="s">
        <v>53</v>
      </c>
    </row>
    <row r="36" spans="1:11" x14ac:dyDescent="0.2">
      <c r="A36" s="49"/>
      <c r="B36" s="51">
        <v>5.31</v>
      </c>
      <c r="C36" s="51">
        <v>5.0199999999999996</v>
      </c>
      <c r="D36" s="51">
        <v>4.59</v>
      </c>
      <c r="E36" s="51">
        <v>3.93</v>
      </c>
      <c r="F36" s="51">
        <v>3.67</v>
      </c>
      <c r="G36" s="51">
        <v>3.49</v>
      </c>
      <c r="H36" s="51">
        <v>3.5</v>
      </c>
      <c r="I36" s="51">
        <v>3.51</v>
      </c>
      <c r="J36" s="51">
        <v>3.83</v>
      </c>
      <c r="K36" s="51">
        <v>3.81</v>
      </c>
    </row>
    <row r="37" spans="1:11" x14ac:dyDescent="0.2">
      <c r="A37" s="49"/>
    </row>
    <row r="38" spans="1:11" x14ac:dyDescent="0.2">
      <c r="A38" s="49"/>
    </row>
    <row r="39" spans="1:11" x14ac:dyDescent="0.2">
      <c r="A39" s="49">
        <v>45141</v>
      </c>
    </row>
    <row r="40" spans="1:11" x14ac:dyDescent="0.2">
      <c r="A40" s="49"/>
      <c r="B40" s="50" t="s">
        <v>44</v>
      </c>
      <c r="C40" s="50" t="s">
        <v>45</v>
      </c>
      <c r="D40" s="50" t="s">
        <v>46</v>
      </c>
      <c r="E40" s="50" t="s">
        <v>47</v>
      </c>
      <c r="F40" s="50" t="s">
        <v>48</v>
      </c>
      <c r="G40" s="50" t="s">
        <v>49</v>
      </c>
      <c r="H40" s="50" t="s">
        <v>50</v>
      </c>
      <c r="I40" s="50" t="s">
        <v>51</v>
      </c>
      <c r="J40" s="50" t="s">
        <v>52</v>
      </c>
      <c r="K40" s="50" t="s">
        <v>53</v>
      </c>
    </row>
    <row r="41" spans="1:11" x14ac:dyDescent="0.2">
      <c r="A41" s="49"/>
      <c r="B41" s="51">
        <v>5.53</v>
      </c>
      <c r="C41" s="51">
        <v>5.46</v>
      </c>
      <c r="D41" s="51">
        <v>5.25</v>
      </c>
      <c r="E41" s="51">
        <v>4.8</v>
      </c>
      <c r="F41" s="51">
        <v>4.49</v>
      </c>
      <c r="G41" s="51">
        <v>4.22</v>
      </c>
      <c r="H41" s="51">
        <v>4.16</v>
      </c>
      <c r="I41" s="51">
        <v>4.08</v>
      </c>
      <c r="J41" s="51">
        <v>4.29</v>
      </c>
      <c r="K41" s="51">
        <v>4.2300000000000004</v>
      </c>
    </row>
    <row r="42" spans="1:11" x14ac:dyDescent="0.2">
      <c r="A42" s="49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2">
      <c r="A43" s="49">
        <v>45169</v>
      </c>
    </row>
    <row r="44" spans="1:11" x14ac:dyDescent="0.2">
      <c r="A44" s="49"/>
      <c r="B44" s="50" t="s">
        <v>44</v>
      </c>
      <c r="C44" s="50" t="s">
        <v>45</v>
      </c>
      <c r="D44" s="50" t="s">
        <v>46</v>
      </c>
      <c r="E44" s="50" t="s">
        <v>47</v>
      </c>
      <c r="F44" s="50" t="s">
        <v>48</v>
      </c>
      <c r="G44" s="50" t="s">
        <v>49</v>
      </c>
      <c r="H44" s="50" t="s">
        <v>50</v>
      </c>
      <c r="I44" s="50" t="s">
        <v>51</v>
      </c>
      <c r="J44" s="50" t="s">
        <v>52</v>
      </c>
      <c r="K44" s="50" t="s">
        <v>53</v>
      </c>
    </row>
    <row r="45" spans="1:11" x14ac:dyDescent="0.2">
      <c r="A45" s="49"/>
      <c r="B45" s="51">
        <v>5.56</v>
      </c>
      <c r="C45" s="51">
        <v>5.46</v>
      </c>
      <c r="D45" s="51">
        <v>5.32</v>
      </c>
      <c r="E45" s="51">
        <v>4.84</v>
      </c>
      <c r="F45" s="51">
        <v>4.54</v>
      </c>
      <c r="G45" s="51">
        <v>4.26</v>
      </c>
      <c r="H45" s="51">
        <v>4.21</v>
      </c>
      <c r="I45" s="51">
        <v>4.12</v>
      </c>
      <c r="J45" s="51">
        <v>4.3499999999999996</v>
      </c>
      <c r="K45" s="51">
        <v>4.29</v>
      </c>
    </row>
    <row r="46" spans="1:11" x14ac:dyDescent="0.2">
      <c r="A46" s="49"/>
    </row>
    <row r="47" spans="1:11" x14ac:dyDescent="0.2">
      <c r="A47" s="52"/>
    </row>
    <row r="48" spans="1:11" x14ac:dyDescent="0.2">
      <c r="A48" s="49"/>
    </row>
    <row r="49" spans="1:11" x14ac:dyDescent="0.2">
      <c r="A49" s="49">
        <v>45218</v>
      </c>
    </row>
    <row r="50" spans="1:11" x14ac:dyDescent="0.2">
      <c r="B50" s="50" t="s">
        <v>44</v>
      </c>
      <c r="C50" s="50" t="s">
        <v>45</v>
      </c>
      <c r="D50" s="50" t="s">
        <v>46</v>
      </c>
      <c r="E50" s="50" t="s">
        <v>47</v>
      </c>
      <c r="F50" s="50" t="s">
        <v>48</v>
      </c>
      <c r="G50" s="50" t="s">
        <v>49</v>
      </c>
      <c r="H50" s="50" t="s">
        <v>50</v>
      </c>
      <c r="I50" s="50" t="s">
        <v>51</v>
      </c>
      <c r="J50" s="50" t="s">
        <v>52</v>
      </c>
      <c r="K50" s="50" t="s">
        <v>53</v>
      </c>
    </row>
    <row r="51" spans="1:11" x14ac:dyDescent="0.2">
      <c r="B51" s="51">
        <v>5.61</v>
      </c>
      <c r="C51" s="51">
        <v>5.51</v>
      </c>
      <c r="D51" s="51">
        <v>5.38</v>
      </c>
      <c r="E51" s="51">
        <v>5.12</v>
      </c>
      <c r="F51" s="51">
        <v>4.99</v>
      </c>
      <c r="G51" s="51">
        <v>4.9000000000000004</v>
      </c>
      <c r="H51" s="51">
        <v>4.92</v>
      </c>
      <c r="I51" s="51">
        <v>4.88</v>
      </c>
      <c r="J51" s="51">
        <v>5.12</v>
      </c>
      <c r="K51" s="51">
        <v>5.05</v>
      </c>
    </row>
    <row r="52" spans="1:11" x14ac:dyDescent="0.2"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 x14ac:dyDescent="0.2">
      <c r="A53" s="53" t="s">
        <v>54</v>
      </c>
    </row>
    <row r="54" spans="1:11" x14ac:dyDescent="0.2">
      <c r="A54" s="53" t="s">
        <v>55</v>
      </c>
    </row>
    <row r="55" spans="1:11" x14ac:dyDescent="0.2">
      <c r="A55" s="53"/>
    </row>
  </sheetData>
  <pageMargins left="0.7" right="0.7" top="0.75" bottom="0.75" header="0.3" footer="0.3"/>
  <pageSetup scale="87" orientation="portrait" r:id="rId1"/>
  <headerFooter>
    <oddHeader>&amp;R&amp;"Arial,Regular"&amp;10Exhibit 14
Page 1 of 1
Witness: Fritz
Workpapers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14-Schedule 1.03</vt:lpstr>
      <vt:lpstr>Workpapers</vt:lpstr>
      <vt:lpstr>'Exhibit 14-Schedule 1.03'!Print_Area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Fritz</dc:creator>
  <cp:lastModifiedBy>Jennifer McRoberts</cp:lastModifiedBy>
  <cp:lastPrinted>2023-10-23T13:14:16Z</cp:lastPrinted>
  <dcterms:created xsi:type="dcterms:W3CDTF">2023-10-19T15:28:54Z</dcterms:created>
  <dcterms:modified xsi:type="dcterms:W3CDTF">2023-10-23T13:14:22Z</dcterms:modified>
</cp:coreProperties>
</file>