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Earl\Case files\GOVERNMENT-UTILITIES\Fleming Mason\Rate Case\Resp to Commision 4th DR\"/>
    </mc:Choice>
  </mc:AlternateContent>
  <bookViews>
    <workbookView xWindow="0" yWindow="0" windowWidth="28800" windowHeight="11835"/>
  </bookViews>
  <sheets>
    <sheet name="Exhibit 4-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I17" i="1" s="1"/>
  <c r="G14" i="1"/>
  <c r="G13" i="1"/>
  <c r="G12" i="1"/>
  <c r="G11" i="1"/>
  <c r="G10" i="1"/>
  <c r="G9" i="1"/>
  <c r="G8" i="1"/>
  <c r="H13" i="1"/>
  <c r="H9" i="1"/>
  <c r="H17" i="1" l="1"/>
  <c r="D17" i="1"/>
  <c r="E17" i="1"/>
  <c r="F17" i="1"/>
  <c r="G17" i="1"/>
  <c r="B17" i="1"/>
  <c r="C17" i="1"/>
</calcChain>
</file>

<file path=xl/sharedStrings.xml><?xml version="1.0" encoding="utf-8"?>
<sst xmlns="http://schemas.openxmlformats.org/spreadsheetml/2006/main" count="18" uniqueCount="18">
  <si>
    <t>Tim Eldridge</t>
  </si>
  <si>
    <t>Rick Hord</t>
  </si>
  <si>
    <t>Regina Rose</t>
  </si>
  <si>
    <t>Shane Smoot</t>
  </si>
  <si>
    <t>Mileage</t>
  </si>
  <si>
    <t>Sandina Gooding,
Secretary/Treasurer</t>
  </si>
  <si>
    <t>John Roe,
Vice-Chairman</t>
  </si>
  <si>
    <t>Tom Saunders,
Chairman</t>
  </si>
  <si>
    <t>Monthly 
Fee</t>
  </si>
  <si>
    <t>Meeting 
Fee</t>
  </si>
  <si>
    <t>Registration
 Fees</t>
  </si>
  <si>
    <t>Misc
 Expense</t>
  </si>
  <si>
    <t>Lodging/Travel/
Meal Expenses</t>
  </si>
  <si>
    <t xml:space="preserve"> NRECA Rural 
Electric Magazine
Subscription</t>
  </si>
  <si>
    <t>AD&amp;D
 Insurance 
(NRECA)</t>
  </si>
  <si>
    <t>Fleming-Mason Energy Cooperative, Inc.</t>
  </si>
  <si>
    <t>Case No. 2023-00223</t>
  </si>
  <si>
    <t>Request 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</si>
</sst>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quotePrefix="1" applyFont="1" applyAlignment="1">
      <alignment vertical="center"/>
    </xf>
    <xf numFmtId="164" fontId="2" fillId="0" borderId="0" xfId="1" applyNumberFormat="1" applyFont="1"/>
    <xf numFmtId="0" fontId="2" fillId="0" borderId="0" xfId="0" quotePrefix="1" applyFont="1" applyAlignment="1">
      <alignment vertical="center" wrapText="1"/>
    </xf>
    <xf numFmtId="0" fontId="5" fillId="0" borderId="0" xfId="0" applyFont="1"/>
    <xf numFmtId="164" fontId="2" fillId="0" borderId="0" xfId="1" applyNumberFormat="1" applyFont="1" applyAlignment="1">
      <alignment vertical="center"/>
    </xf>
    <xf numFmtId="164" fontId="2" fillId="0" borderId="0" xfId="2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sqref="A1:F1"/>
    </sheetView>
  </sheetViews>
  <sheetFormatPr defaultColWidth="12.85546875" defaultRowHeight="12.75" x14ac:dyDescent="0.2"/>
  <cols>
    <col min="1" max="1" width="15.28515625" style="1" bestFit="1" customWidth="1"/>
    <col min="2" max="3" width="10.140625" style="1" bestFit="1" customWidth="1"/>
    <col min="4" max="4" width="9.140625" style="1" bestFit="1" customWidth="1"/>
    <col min="5" max="5" width="9.5703125" style="1" bestFit="1" customWidth="1"/>
    <col min="6" max="6" width="12.85546875" style="1" bestFit="1" customWidth="1"/>
    <col min="7" max="7" width="14" style="1" bestFit="1" customWidth="1"/>
    <col min="8" max="8" width="10.85546875" style="1" bestFit="1" customWidth="1"/>
    <col min="9" max="9" width="9.140625" style="1" bestFit="1" customWidth="1"/>
    <col min="10" max="16384" width="12.85546875" style="1"/>
  </cols>
  <sheetData>
    <row r="1" spans="1:9" x14ac:dyDescent="0.2">
      <c r="A1" s="13" t="s">
        <v>15</v>
      </c>
      <c r="B1" s="13"/>
      <c r="C1" s="13"/>
      <c r="D1" s="13"/>
      <c r="E1" s="13"/>
      <c r="F1" s="13"/>
    </row>
    <row r="2" spans="1:9" x14ac:dyDescent="0.2">
      <c r="A2" s="3" t="s">
        <v>16</v>
      </c>
      <c r="B2" s="4"/>
      <c r="C2" s="4"/>
      <c r="D2" s="4"/>
      <c r="E2" s="4"/>
      <c r="F2" s="4"/>
    </row>
    <row r="3" spans="1:9" x14ac:dyDescent="0.2">
      <c r="A3" s="3" t="s">
        <v>17</v>
      </c>
    </row>
    <row r="5" spans="1:9" ht="12" customHeight="1" x14ac:dyDescent="0.2">
      <c r="E5" s="14" t="s">
        <v>14</v>
      </c>
      <c r="F5" s="14" t="s">
        <v>13</v>
      </c>
      <c r="G5" s="14" t="s">
        <v>12</v>
      </c>
      <c r="H5" s="14" t="s">
        <v>10</v>
      </c>
      <c r="I5" s="14" t="s">
        <v>11</v>
      </c>
    </row>
    <row r="6" spans="1:9" x14ac:dyDescent="0.2">
      <c r="E6" s="14"/>
      <c r="F6" s="14"/>
      <c r="G6" s="14"/>
      <c r="H6" s="14"/>
      <c r="I6" s="14"/>
    </row>
    <row r="7" spans="1:9" ht="25.5" x14ac:dyDescent="0.2">
      <c r="B7" s="5" t="s">
        <v>8</v>
      </c>
      <c r="C7" s="5" t="s">
        <v>9</v>
      </c>
      <c r="D7" s="6" t="s">
        <v>4</v>
      </c>
      <c r="E7" s="14"/>
      <c r="F7" s="14"/>
      <c r="G7" s="14"/>
      <c r="H7" s="14"/>
      <c r="I7" s="14"/>
    </row>
    <row r="8" spans="1:9" ht="25.5" customHeight="1" x14ac:dyDescent="0.2">
      <c r="A8" s="7" t="s">
        <v>0</v>
      </c>
      <c r="B8" s="11">
        <v>7200</v>
      </c>
      <c r="C8" s="11">
        <v>10000</v>
      </c>
      <c r="D8" s="11">
        <v>404.2</v>
      </c>
      <c r="E8" s="12">
        <v>6.48</v>
      </c>
      <c r="F8" s="11">
        <v>43</v>
      </c>
      <c r="G8" s="11">
        <f>883.46+272.7+1414.72</f>
        <v>2570.88</v>
      </c>
      <c r="H8" s="11"/>
      <c r="I8" s="11">
        <f>183.22+43.61</f>
        <v>226.82999999999998</v>
      </c>
    </row>
    <row r="9" spans="1:9" ht="25.5" customHeight="1" x14ac:dyDescent="0.2">
      <c r="A9" s="9" t="s">
        <v>5</v>
      </c>
      <c r="B9" s="11">
        <v>7200</v>
      </c>
      <c r="C9" s="11">
        <v>9500</v>
      </c>
      <c r="D9" s="11">
        <v>185.61</v>
      </c>
      <c r="E9" s="11">
        <v>6.48</v>
      </c>
      <c r="F9" s="11">
        <v>43</v>
      </c>
      <c r="G9" s="11">
        <f>922.5+272.7+254.15</f>
        <v>1449.3500000000001</v>
      </c>
      <c r="H9" s="11">
        <f>280</f>
        <v>280</v>
      </c>
      <c r="I9" s="11">
        <v>183.22</v>
      </c>
    </row>
    <row r="10" spans="1:9" ht="25.5" customHeight="1" x14ac:dyDescent="0.2">
      <c r="A10" s="7" t="s">
        <v>1</v>
      </c>
      <c r="B10" s="11">
        <v>7200</v>
      </c>
      <c r="C10" s="11">
        <v>12500</v>
      </c>
      <c r="D10" s="11">
        <v>1325.3</v>
      </c>
      <c r="E10" s="11">
        <v>6.48</v>
      </c>
      <c r="F10" s="11">
        <v>43</v>
      </c>
      <c r="G10" s="11">
        <f>2131.18+272.7+3821.04</f>
        <v>6224.92</v>
      </c>
      <c r="H10" s="11"/>
      <c r="I10" s="11">
        <v>183.22</v>
      </c>
    </row>
    <row r="11" spans="1:9" ht="25.5" x14ac:dyDescent="0.2">
      <c r="A11" s="9" t="s">
        <v>6</v>
      </c>
      <c r="B11" s="11">
        <v>7200</v>
      </c>
      <c r="C11" s="11">
        <v>12000</v>
      </c>
      <c r="D11" s="11">
        <v>1730</v>
      </c>
      <c r="E11" s="11">
        <v>6.48</v>
      </c>
      <c r="F11" s="11">
        <v>43</v>
      </c>
      <c r="G11" s="11">
        <f>435.35+272.7+1079.15</f>
        <v>1787.2</v>
      </c>
      <c r="H11" s="11"/>
      <c r="I11" s="11">
        <v>183.22</v>
      </c>
    </row>
    <row r="12" spans="1:9" ht="25.5" customHeight="1" x14ac:dyDescent="0.2">
      <c r="A12" s="7" t="s">
        <v>2</v>
      </c>
      <c r="B12" s="11">
        <v>7200</v>
      </c>
      <c r="C12" s="11">
        <v>9000</v>
      </c>
      <c r="D12" s="11">
        <v>84.3</v>
      </c>
      <c r="E12" s="11">
        <v>6.48</v>
      </c>
      <c r="F12" s="11">
        <v>43</v>
      </c>
      <c r="G12" s="11">
        <f>197.32+272.8+254.16</f>
        <v>724.28</v>
      </c>
      <c r="H12" s="11"/>
      <c r="I12" s="11">
        <v>183.28</v>
      </c>
    </row>
    <row r="13" spans="1:9" ht="25.5" x14ac:dyDescent="0.2">
      <c r="A13" s="9" t="s">
        <v>7</v>
      </c>
      <c r="B13" s="11">
        <v>7200</v>
      </c>
      <c r="C13" s="11">
        <v>10000</v>
      </c>
      <c r="D13" s="11">
        <v>514.70000000000005</v>
      </c>
      <c r="E13" s="11">
        <v>6.48</v>
      </c>
      <c r="F13" s="11">
        <v>43</v>
      </c>
      <c r="G13" s="11">
        <f>888.67+272.7+254.15</f>
        <v>1415.52</v>
      </c>
      <c r="H13" s="11">
        <f>280</f>
        <v>280</v>
      </c>
      <c r="I13" s="11">
        <v>183.22</v>
      </c>
    </row>
    <row r="14" spans="1:9" ht="25.5" customHeight="1" x14ac:dyDescent="0.2">
      <c r="A14" s="7" t="s">
        <v>3</v>
      </c>
      <c r="B14" s="11">
        <v>7200</v>
      </c>
      <c r="C14" s="11">
        <v>9000</v>
      </c>
      <c r="D14" s="11">
        <v>583.01</v>
      </c>
      <c r="E14" s="11">
        <v>6.48</v>
      </c>
      <c r="F14" s="11">
        <v>43</v>
      </c>
      <c r="G14" s="11">
        <f>197.32+272.7+254.15</f>
        <v>724.17</v>
      </c>
      <c r="H14" s="11"/>
      <c r="I14" s="11">
        <v>183.22</v>
      </c>
    </row>
    <row r="15" spans="1:9" x14ac:dyDescent="0.2">
      <c r="A15" s="10"/>
      <c r="B15" s="8"/>
      <c r="C15" s="8"/>
      <c r="D15" s="8"/>
      <c r="E15" s="8"/>
      <c r="F15" s="8"/>
      <c r="G15" s="8"/>
      <c r="H15" s="8"/>
      <c r="I15" s="8"/>
    </row>
    <row r="16" spans="1:9" x14ac:dyDescent="0.2">
      <c r="B16" s="8"/>
      <c r="C16" s="8"/>
      <c r="D16" s="8"/>
      <c r="E16" s="8"/>
      <c r="F16" s="8"/>
      <c r="G16" s="8"/>
      <c r="H16" s="8"/>
      <c r="I16" s="8"/>
    </row>
    <row r="17" spans="2:9" x14ac:dyDescent="0.2">
      <c r="B17" s="8">
        <f>SUM(B8:B15)</f>
        <v>50400</v>
      </c>
      <c r="C17" s="8">
        <f>SUM(C8:C15)</f>
        <v>72000</v>
      </c>
      <c r="D17" s="8">
        <f t="shared" ref="D17:I17" si="0">SUM(D8:D15)</f>
        <v>4827.12</v>
      </c>
      <c r="E17" s="8">
        <f t="shared" si="0"/>
        <v>45.360000000000014</v>
      </c>
      <c r="F17" s="8">
        <f t="shared" si="0"/>
        <v>301</v>
      </c>
      <c r="G17" s="8">
        <f t="shared" si="0"/>
        <v>14896.320000000003</v>
      </c>
      <c r="H17" s="8">
        <f t="shared" si="0"/>
        <v>560</v>
      </c>
      <c r="I17" s="8">
        <f t="shared" si="0"/>
        <v>1326.21</v>
      </c>
    </row>
    <row r="18" spans="2:9" x14ac:dyDescent="0.2">
      <c r="B18" s="2"/>
      <c r="C18" s="2"/>
      <c r="D18" s="2"/>
      <c r="E18" s="2"/>
      <c r="F18" s="2"/>
      <c r="G18" s="2"/>
      <c r="H18" s="2"/>
    </row>
    <row r="19" spans="2:9" x14ac:dyDescent="0.2">
      <c r="B19" s="2"/>
      <c r="C19" s="2"/>
      <c r="D19" s="2"/>
      <c r="E19" s="2"/>
      <c r="F19" s="2"/>
      <c r="G19" s="2"/>
      <c r="H19" s="2"/>
    </row>
    <row r="20" spans="2:9" x14ac:dyDescent="0.2">
      <c r="B20" s="2"/>
      <c r="C20" s="2"/>
      <c r="D20" s="2"/>
      <c r="E20" s="2"/>
      <c r="F20" s="2"/>
      <c r="G20" s="2"/>
      <c r="H20" s="2"/>
    </row>
    <row r="21" spans="2:9" x14ac:dyDescent="0.2">
      <c r="B21" s="2"/>
      <c r="C21" s="2"/>
      <c r="D21" s="2"/>
      <c r="E21" s="2"/>
      <c r="F21" s="2"/>
      <c r="G21" s="2"/>
      <c r="H21" s="2"/>
    </row>
    <row r="22" spans="2:9" x14ac:dyDescent="0.2">
      <c r="B22" s="2"/>
      <c r="C22" s="2"/>
      <c r="D22" s="2"/>
      <c r="E22" s="2"/>
      <c r="F22" s="2"/>
      <c r="G22" s="2"/>
      <c r="H22" s="2"/>
    </row>
    <row r="23" spans="2:9" x14ac:dyDescent="0.2">
      <c r="B23" s="2"/>
      <c r="C23" s="2"/>
      <c r="D23" s="2"/>
      <c r="E23" s="2"/>
      <c r="F23" s="2"/>
      <c r="G23" s="2"/>
      <c r="H23" s="2"/>
    </row>
    <row r="24" spans="2:9" x14ac:dyDescent="0.2">
      <c r="B24" s="2"/>
      <c r="C24" s="2"/>
      <c r="D24" s="2"/>
      <c r="E24" s="2"/>
      <c r="F24" s="2"/>
      <c r="G24" s="2"/>
      <c r="H24" s="2"/>
    </row>
    <row r="25" spans="2:9" x14ac:dyDescent="0.2">
      <c r="B25" s="2"/>
      <c r="C25" s="2"/>
      <c r="D25" s="2"/>
      <c r="E25" s="2"/>
      <c r="F25" s="2"/>
      <c r="G25" s="2"/>
      <c r="H25" s="2"/>
    </row>
    <row r="26" spans="2:9" x14ac:dyDescent="0.2">
      <c r="B26" s="2"/>
      <c r="C26" s="2"/>
      <c r="D26" s="2"/>
      <c r="E26" s="2"/>
      <c r="F26" s="2"/>
      <c r="G26" s="2"/>
      <c r="H26" s="2"/>
    </row>
    <row r="27" spans="2:9" x14ac:dyDescent="0.2">
      <c r="B27" s="2"/>
      <c r="C27" s="2"/>
      <c r="D27" s="2"/>
      <c r="E27" s="2"/>
      <c r="F27" s="2"/>
      <c r="G27" s="2"/>
      <c r="H27" s="2"/>
    </row>
    <row r="28" spans="2:9" x14ac:dyDescent="0.2">
      <c r="B28" s="2"/>
      <c r="C28" s="2"/>
      <c r="D28" s="2"/>
      <c r="E28" s="2"/>
      <c r="F28" s="2"/>
    </row>
    <row r="29" spans="2:9" x14ac:dyDescent="0.2">
      <c r="B29" s="2"/>
      <c r="C29" s="2"/>
      <c r="D29" s="2"/>
      <c r="E29" s="2"/>
      <c r="F29" s="2"/>
    </row>
    <row r="30" spans="2:9" x14ac:dyDescent="0.2">
      <c r="B30" s="2"/>
      <c r="C30" s="2"/>
      <c r="D30" s="2"/>
      <c r="E30" s="2"/>
      <c r="F30" s="2"/>
    </row>
    <row r="31" spans="2:9" x14ac:dyDescent="0.2">
      <c r="B31" s="2"/>
      <c r="C31" s="2"/>
      <c r="D31" s="2"/>
      <c r="E31" s="2"/>
      <c r="F31" s="2"/>
    </row>
    <row r="32" spans="2:9" x14ac:dyDescent="0.2">
      <c r="B32" s="2"/>
      <c r="C32" s="2"/>
      <c r="D32" s="2"/>
      <c r="E32" s="2"/>
      <c r="F32" s="2"/>
    </row>
    <row r="33" spans="2:6" x14ac:dyDescent="0.2">
      <c r="B33" s="2"/>
      <c r="C33" s="2"/>
      <c r="D33" s="2"/>
      <c r="E33" s="2"/>
      <c r="F33" s="2"/>
    </row>
  </sheetData>
  <mergeCells count="6">
    <mergeCell ref="A1:F1"/>
    <mergeCell ref="I5:I7"/>
    <mergeCell ref="E5:E7"/>
    <mergeCell ref="F5:F7"/>
    <mergeCell ref="G5:G7"/>
    <mergeCell ref="H5:H7"/>
  </mergeCells>
  <pageMargins left="0.7" right="0.7" top="0.75" bottom="0.75" header="0.3" footer="0.3"/>
  <pageSetup orientation="landscape" r:id="rId1"/>
  <headerFooter>
    <oddHeader>&amp;R&amp;"Arial,Regular"&amp;10Exhibit 4-1
Page 1 of 1
Witness: Fritz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4-1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Fritz</dc:creator>
  <cp:lastModifiedBy>Earl Rogers</cp:lastModifiedBy>
  <cp:lastPrinted>2024-01-17T20:43:26Z</cp:lastPrinted>
  <dcterms:created xsi:type="dcterms:W3CDTF">2023-08-21T22:56:12Z</dcterms:created>
  <dcterms:modified xsi:type="dcterms:W3CDTF">2024-01-19T18:48:09Z</dcterms:modified>
</cp:coreProperties>
</file>