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2165" activeTab="0"/>
  </bookViews>
  <sheets>
    <sheet name="FA Additions" sheetId="1" r:id="rId1"/>
  </sheets>
  <definedNames/>
  <calcPr fullCalcOnLoad="1"/>
</workbook>
</file>

<file path=xl/sharedStrings.xml><?xml version="1.0" encoding="utf-8"?>
<sst xmlns="http://schemas.openxmlformats.org/spreadsheetml/2006/main" count="90" uniqueCount="45">
  <si>
    <t>Contract Labor</t>
  </si>
  <si>
    <t>Jimmy Bryant</t>
  </si>
  <si>
    <t>Check #</t>
  </si>
  <si>
    <t>Date</t>
  </si>
  <si>
    <t>Vendor</t>
  </si>
  <si>
    <t>Description</t>
  </si>
  <si>
    <t>Capitalized</t>
  </si>
  <si>
    <t>Amount</t>
  </si>
  <si>
    <t>Total</t>
  </si>
  <si>
    <t>Expense</t>
  </si>
  <si>
    <t>RFH Summary of Capital Additions</t>
  </si>
  <si>
    <t>421-02</t>
  </si>
  <si>
    <t>Water Parts &amp; Supplies</t>
  </si>
  <si>
    <t>710-02</t>
  </si>
  <si>
    <t>Consolidated Pipe and Supply</t>
  </si>
  <si>
    <t>Meter Set</t>
  </si>
  <si>
    <t>Line lay</t>
  </si>
  <si>
    <t>112-00</t>
  </si>
  <si>
    <t>Personal Prop. &amp; Equipment</t>
  </si>
  <si>
    <t>AJE to record asset additions</t>
  </si>
  <si>
    <t>Account name</t>
  </si>
  <si>
    <t>Acct. #</t>
  </si>
  <si>
    <t>Water lines addition</t>
  </si>
  <si>
    <t>Water meters addition</t>
  </si>
  <si>
    <t xml:space="preserve">Wascon </t>
  </si>
  <si>
    <t xml:space="preserve">Set meters </t>
  </si>
  <si>
    <t xml:space="preserve">Contract Labor </t>
  </si>
  <si>
    <t xml:space="preserve">Water Parts &amp; Supplies </t>
  </si>
  <si>
    <t xml:space="preserve">Additions per above: </t>
  </si>
  <si>
    <t xml:space="preserve">Additions found in A/P: </t>
  </si>
  <si>
    <t xml:space="preserve">Total Additions </t>
  </si>
  <si>
    <t>WalPump</t>
  </si>
  <si>
    <t xml:space="preserve">3500' of 3" pipe for new water lines laid. Contributed capital by Betsy Clagett. </t>
  </si>
  <si>
    <t>Pipe repair materials: saddles, meter lids, setters, and 8 water meters ($680)</t>
  </si>
  <si>
    <t xml:space="preserve">Pump purchased </t>
  </si>
  <si>
    <t xml:space="preserve">8 set meters ($1,560), meter lids, saddles, setters, adapters, couplings, etc. </t>
  </si>
  <si>
    <t xml:space="preserve">6 meters and nodes </t>
  </si>
  <si>
    <t>Sugar Hill pump insatallation</t>
  </si>
  <si>
    <t>48 meters</t>
  </si>
  <si>
    <t xml:space="preserve">20 Meter setters </t>
  </si>
  <si>
    <t xml:space="preserve">7 Meter setters </t>
  </si>
  <si>
    <t>48 meter nodes</t>
  </si>
  <si>
    <t>Pumps (&amp; installation)</t>
  </si>
  <si>
    <t xml:space="preserve">3000 ft. of 2 in. pipe for new water lines laid. Contributed capital by A. Bernard. </t>
  </si>
  <si>
    <t xml:space="preserve">2000' 2" pipe for new lines laid. Contributed capital by T. Hoskins and T. Kleffman.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</si>
</sst>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  <numFmt numFmtId="166" formatCode="mm/dd/yy;@"/>
    <numFmt numFmtId="167" formatCode="mmmm\ dd\,\ yyyy"/>
    <numFmt numFmtId="168" formatCode="_(* #,##0.0_);_(* \(#,##0.0\);_(* &quot;-&quot;??_);_(@_)"/>
    <numFmt numFmtId="169" formatCode="#,##0.000_);[Red]\(#,##0.000\)"/>
    <numFmt numFmtId="170" formatCode="_(* #,##0.000_);_(* \(#,##0.000\);_(* &quot;-&quot;??_);_(@_)"/>
    <numFmt numFmtId="171" formatCode="dd\-mmm\-yy_)"/>
    <numFmt numFmtId="172" formatCode="hh:mm\ AM/PM_)"/>
    <numFmt numFmtId="173" formatCode="0_)"/>
    <numFmt numFmtId="174" formatCode="m/d/yy;@"/>
    <numFmt numFmtId="175" formatCode="#,##0.0_);\(#,##0.0\)"/>
    <numFmt numFmtId="176" formatCode="0_);\(0\)"/>
    <numFmt numFmtId="177" formatCode="mm/dd/yy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doubleAccounting"/>
      <sz val="10"/>
      <color indexed="8"/>
      <name val="Arial"/>
      <family val="2"/>
    </font>
    <font>
      <u val="singleAccounting"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 val="doubleAccounting"/>
      <sz val="10"/>
      <color theme="1"/>
      <name val="Arial"/>
      <family val="2"/>
    </font>
    <font>
      <u val="singleAccounting"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u val="single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9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43" fontId="0" fillId="0" borderId="0" xfId="42" applyFont="1" applyAlignment="1">
      <alignment/>
    </xf>
    <xf numFmtId="43" fontId="44" fillId="0" borderId="0" xfId="42" applyFont="1" applyAlignment="1">
      <alignment/>
    </xf>
    <xf numFmtId="43" fontId="2" fillId="0" borderId="0" xfId="49" applyFont="1" applyFill="1" applyBorder="1" applyAlignment="1">
      <alignment/>
    </xf>
    <xf numFmtId="0" fontId="0" fillId="0" borderId="0" xfId="0" applyFill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10" xfId="0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43" fontId="46" fillId="0" borderId="0" xfId="0" applyNumberFormat="1" applyFont="1" applyFill="1" applyAlignment="1">
      <alignment/>
    </xf>
    <xf numFmtId="165" fontId="47" fillId="0" borderId="0" xfId="0" applyNumberFormat="1" applyFont="1" applyFill="1" applyAlignment="1">
      <alignment/>
    </xf>
    <xf numFmtId="0" fontId="0" fillId="0" borderId="11" xfId="0" applyFill="1" applyBorder="1" applyAlignment="1">
      <alignment/>
    </xf>
    <xf numFmtId="165" fontId="44" fillId="0" borderId="0" xfId="0" applyNumberFormat="1" applyFont="1" applyFill="1" applyAlignment="1">
      <alignment/>
    </xf>
    <xf numFmtId="0" fontId="44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2" fillId="0" borderId="0" xfId="81" applyFont="1" applyFill="1">
      <alignment/>
      <protection/>
    </xf>
    <xf numFmtId="44" fontId="2" fillId="0" borderId="0" xfId="62" applyFont="1" applyFill="1" applyAlignment="1">
      <alignment/>
    </xf>
    <xf numFmtId="44" fontId="2" fillId="0" borderId="0" xfId="62" applyFont="1" applyFill="1" applyBorder="1" applyAlignment="1">
      <alignment/>
    </xf>
    <xf numFmtId="49" fontId="2" fillId="0" borderId="0" xfId="81" applyNumberFormat="1" applyFont="1" applyFill="1" applyBorder="1" applyAlignment="1">
      <alignment/>
      <protection/>
    </xf>
    <xf numFmtId="14" fontId="2" fillId="0" borderId="0" xfId="81" applyNumberFormat="1" applyFont="1" applyFill="1" applyBorder="1" applyAlignment="1">
      <alignment horizontal="center"/>
      <protection/>
    </xf>
    <xf numFmtId="44" fontId="2" fillId="0" borderId="0" xfId="62" applyFont="1" applyFill="1" applyBorder="1" applyAlignment="1">
      <alignment horizontal="center"/>
    </xf>
    <xf numFmtId="14" fontId="2" fillId="0" borderId="0" xfId="81" applyNumberFormat="1" applyFont="1" applyFill="1" applyAlignment="1">
      <alignment horizontal="center"/>
      <protection/>
    </xf>
    <xf numFmtId="0" fontId="2" fillId="0" borderId="0" xfId="81" applyFont="1" applyFill="1" applyAlignment="1">
      <alignment horizontal="center"/>
      <protection/>
    </xf>
    <xf numFmtId="0" fontId="2" fillId="0" borderId="0" xfId="81" applyFont="1" applyFill="1" applyBorder="1" applyAlignment="1">
      <alignment horizontal="center"/>
      <protection/>
    </xf>
    <xf numFmtId="0" fontId="2" fillId="0" borderId="0" xfId="81" applyFont="1" applyFill="1" applyBorder="1" applyAlignment="1">
      <alignment wrapText="1"/>
      <protection/>
    </xf>
    <xf numFmtId="43" fontId="2" fillId="0" borderId="0" xfId="52" applyFont="1" applyFill="1" applyBorder="1" applyAlignment="1">
      <alignment/>
    </xf>
    <xf numFmtId="43" fontId="2" fillId="0" borderId="0" xfId="52" applyFont="1" applyFill="1" applyAlignment="1">
      <alignment/>
    </xf>
    <xf numFmtId="0" fontId="2" fillId="0" borderId="0" xfId="81" applyFont="1" applyFill="1" applyBorder="1">
      <alignment/>
      <protection/>
    </xf>
    <xf numFmtId="0" fontId="2" fillId="0" borderId="0" xfId="81" applyFont="1" applyFill="1" applyAlignment="1">
      <alignment wrapText="1"/>
      <protection/>
    </xf>
    <xf numFmtId="0" fontId="50" fillId="0" borderId="0" xfId="0" applyFont="1" applyFill="1" applyAlignment="1">
      <alignment/>
    </xf>
    <xf numFmtId="0" fontId="44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ill="1" applyAlignment="1">
      <alignment/>
    </xf>
    <xf numFmtId="165" fontId="0" fillId="33" borderId="0" xfId="0" applyNumberFormat="1" applyFill="1" applyAlignment="1">
      <alignment/>
    </xf>
    <xf numFmtId="0" fontId="0" fillId="33" borderId="0" xfId="0" applyFill="1" applyAlignment="1">
      <alignment horizontal="left" indent="2"/>
    </xf>
    <xf numFmtId="14" fontId="0" fillId="0" borderId="0" xfId="0" applyNumberFormat="1" applyFill="1" applyAlignment="1">
      <alignment/>
    </xf>
    <xf numFmtId="43" fontId="2" fillId="0" borderId="0" xfId="42" applyFont="1" applyFill="1" applyBorder="1" applyAlignment="1">
      <alignment/>
    </xf>
    <xf numFmtId="43" fontId="0" fillId="0" borderId="0" xfId="42" applyFont="1" applyFill="1" applyAlignment="1">
      <alignment/>
    </xf>
    <xf numFmtId="43" fontId="0" fillId="0" borderId="12" xfId="0" applyNumberFormat="1" applyFont="1" applyFill="1" applyBorder="1" applyAlignment="1">
      <alignment/>
    </xf>
    <xf numFmtId="43" fontId="44" fillId="0" borderId="13" xfId="0" applyNumberFormat="1" applyFont="1" applyFill="1" applyBorder="1" applyAlignment="1">
      <alignment/>
    </xf>
    <xf numFmtId="49" fontId="2" fillId="12" borderId="0" xfId="81" applyNumberFormat="1" applyFont="1" applyFill="1" applyBorder="1" applyAlignment="1">
      <alignment/>
      <protection/>
    </xf>
    <xf numFmtId="44" fontId="2" fillId="12" borderId="0" xfId="62" applyFont="1" applyFill="1" applyBorder="1" applyAlignment="1">
      <alignment horizont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4" xfId="49"/>
    <cellStyle name="Comma 4 2" xfId="50"/>
    <cellStyle name="Comma 5" xfId="51"/>
    <cellStyle name="Comma 6" xfId="52"/>
    <cellStyle name="Currency" xfId="53"/>
    <cellStyle name="Currency [0]" xfId="54"/>
    <cellStyle name="Currency 2" xfId="55"/>
    <cellStyle name="Currency 2 2" xfId="56"/>
    <cellStyle name="Currency 2 2 2" xfId="57"/>
    <cellStyle name="Currency 2 3" xfId="58"/>
    <cellStyle name="Currency 3" xfId="59"/>
    <cellStyle name="Currency 4" xfId="60"/>
    <cellStyle name="Currency 4 2" xfId="61"/>
    <cellStyle name="Currency 5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Linked Cell" xfId="72"/>
    <cellStyle name="Neutral" xfId="73"/>
    <cellStyle name="Normal 2" xfId="74"/>
    <cellStyle name="Normal 3" xfId="75"/>
    <cellStyle name="Normal 3 2" xfId="76"/>
    <cellStyle name="Normal 4" xfId="77"/>
    <cellStyle name="Normal 4 2" xfId="78"/>
    <cellStyle name="Normal 5" xfId="79"/>
    <cellStyle name="Normal 6" xfId="80"/>
    <cellStyle name="Normal 7" xfId="81"/>
    <cellStyle name="Note" xfId="82"/>
    <cellStyle name="Output" xfId="83"/>
    <cellStyle name="Percent" xfId="84"/>
    <cellStyle name="Title" xfId="85"/>
    <cellStyle name="Total" xfId="86"/>
    <cellStyle name="Warning Text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B33" sqref="B33"/>
    </sheetView>
  </sheetViews>
  <sheetFormatPr defaultColWidth="9.140625" defaultRowHeight="12.75"/>
  <cols>
    <col min="1" max="1" width="26.7109375" style="0" customWidth="1"/>
    <col min="2" max="2" width="9.57421875" style="0" customWidth="1"/>
    <col min="3" max="3" width="7.8515625" style="0" bestFit="1" customWidth="1"/>
    <col min="4" max="4" width="10.140625" style="0" bestFit="1" customWidth="1"/>
    <col min="5" max="5" width="28.28125" style="0" bestFit="1" customWidth="1"/>
    <col min="6" max="6" width="10.28125" style="0" bestFit="1" customWidth="1"/>
    <col min="7" max="7" width="10.421875" style="0" bestFit="1" customWidth="1"/>
    <col min="8" max="8" width="2.28125" style="0" bestFit="1" customWidth="1"/>
    <col min="9" max="9" width="10.28125" style="0" customWidth="1"/>
    <col min="10" max="10" width="11.57421875" style="0" customWidth="1"/>
    <col min="11" max="11" width="72.57421875" style="0" customWidth="1"/>
  </cols>
  <sheetData>
    <row r="1" spans="1:3" ht="12.75">
      <c r="A1" s="2" t="s">
        <v>10</v>
      </c>
      <c r="C1" s="1"/>
    </row>
    <row r="2" spans="1:3" ht="12.75">
      <c r="A2" s="2"/>
      <c r="C2" s="1"/>
    </row>
    <row r="4" spans="1:11" ht="12.75">
      <c r="A4" s="5"/>
      <c r="B4" s="5"/>
      <c r="C4" s="5"/>
      <c r="D4" s="5"/>
      <c r="E4" s="5"/>
      <c r="F4" s="14" t="s">
        <v>8</v>
      </c>
      <c r="G4" s="6" t="s">
        <v>6</v>
      </c>
      <c r="H4" s="6"/>
      <c r="I4" s="6"/>
      <c r="J4" s="6"/>
      <c r="K4" s="5"/>
    </row>
    <row r="5" spans="1:11" ht="12.75">
      <c r="A5" s="7" t="s">
        <v>20</v>
      </c>
      <c r="B5" s="7" t="s">
        <v>21</v>
      </c>
      <c r="C5" s="7" t="s">
        <v>2</v>
      </c>
      <c r="D5" s="7" t="s">
        <v>3</v>
      </c>
      <c r="E5" s="7" t="s">
        <v>4</v>
      </c>
      <c r="F5" s="7" t="s">
        <v>9</v>
      </c>
      <c r="G5" s="7" t="s">
        <v>7</v>
      </c>
      <c r="H5" s="7"/>
      <c r="I5" s="7" t="s">
        <v>15</v>
      </c>
      <c r="J5" s="7" t="s">
        <v>16</v>
      </c>
      <c r="K5" s="7" t="s">
        <v>5</v>
      </c>
    </row>
    <row r="6" spans="1:11" s="4" customFormat="1" ht="12.75">
      <c r="A6" s="19" t="s">
        <v>12</v>
      </c>
      <c r="B6" s="43" t="s">
        <v>13</v>
      </c>
      <c r="C6" s="24">
        <v>5292</v>
      </c>
      <c r="D6" s="21">
        <v>44699</v>
      </c>
      <c r="E6" s="42" t="s">
        <v>14</v>
      </c>
      <c r="F6" s="27">
        <v>14280</v>
      </c>
      <c r="G6" s="3">
        <f>+F6</f>
        <v>14280</v>
      </c>
      <c r="H6" s="3"/>
      <c r="I6" s="3"/>
      <c r="J6" s="3">
        <f>+G6</f>
        <v>14280</v>
      </c>
      <c r="K6" s="26" t="s">
        <v>32</v>
      </c>
    </row>
    <row r="7" spans="1:11" s="4" customFormat="1" ht="12.75" customHeight="1">
      <c r="A7" s="19" t="s">
        <v>12</v>
      </c>
      <c r="B7" s="43" t="s">
        <v>13</v>
      </c>
      <c r="C7" s="24">
        <v>5327</v>
      </c>
      <c r="D7" s="23">
        <v>44734</v>
      </c>
      <c r="E7" s="42" t="s">
        <v>14</v>
      </c>
      <c r="F7" s="28">
        <v>5811.7</v>
      </c>
      <c r="G7" s="3">
        <f aca="true" t="shared" si="0" ref="G7:G20">+F7</f>
        <v>5811.7</v>
      </c>
      <c r="H7" s="3"/>
      <c r="I7" s="3"/>
      <c r="J7" s="3">
        <f>+G7</f>
        <v>5811.7</v>
      </c>
      <c r="K7" s="26" t="s">
        <v>43</v>
      </c>
    </row>
    <row r="8" spans="1:11" s="4" customFormat="1" ht="12.75">
      <c r="A8" s="19" t="s">
        <v>12</v>
      </c>
      <c r="B8" s="43" t="s">
        <v>13</v>
      </c>
      <c r="C8" s="24">
        <v>5327</v>
      </c>
      <c r="D8" s="23">
        <v>44734</v>
      </c>
      <c r="E8" s="42" t="s">
        <v>14</v>
      </c>
      <c r="F8" s="28">
        <v>5836.4</v>
      </c>
      <c r="G8" s="3">
        <v>680</v>
      </c>
      <c r="H8" s="3"/>
      <c r="I8" s="3">
        <f>+G8</f>
        <v>680</v>
      </c>
      <c r="J8" s="3"/>
      <c r="K8" s="26" t="s">
        <v>33</v>
      </c>
    </row>
    <row r="9" spans="1:11" s="4" customFormat="1" ht="12.75">
      <c r="A9" s="18" t="s">
        <v>0</v>
      </c>
      <c r="B9" s="22" t="s">
        <v>11</v>
      </c>
      <c r="C9" s="25">
        <v>5394</v>
      </c>
      <c r="D9" s="23">
        <v>44762</v>
      </c>
      <c r="E9" s="17" t="s">
        <v>1</v>
      </c>
      <c r="F9" s="28">
        <v>1350</v>
      </c>
      <c r="G9" s="3">
        <f t="shared" si="0"/>
        <v>1350</v>
      </c>
      <c r="H9" s="3"/>
      <c r="I9" s="3">
        <f>+G9</f>
        <v>1350</v>
      </c>
      <c r="J9" s="3"/>
      <c r="K9" s="26" t="s">
        <v>25</v>
      </c>
    </row>
    <row r="10" spans="1:11" s="4" customFormat="1" ht="12.75">
      <c r="A10" s="18" t="s">
        <v>0</v>
      </c>
      <c r="B10" s="22" t="s">
        <v>11</v>
      </c>
      <c r="C10" s="24">
        <v>5445</v>
      </c>
      <c r="D10" s="23">
        <v>44790</v>
      </c>
      <c r="E10" s="17" t="s">
        <v>24</v>
      </c>
      <c r="F10" s="28">
        <v>9062.99</v>
      </c>
      <c r="G10" s="3">
        <f t="shared" si="0"/>
        <v>9062.99</v>
      </c>
      <c r="H10" s="3"/>
      <c r="I10" s="3"/>
      <c r="J10" s="3"/>
      <c r="K10" s="29" t="s">
        <v>34</v>
      </c>
    </row>
    <row r="11" spans="1:11" s="4" customFormat="1" ht="12.75">
      <c r="A11" s="19" t="s">
        <v>0</v>
      </c>
      <c r="B11" s="22" t="s">
        <v>11</v>
      </c>
      <c r="C11" s="24">
        <v>5469</v>
      </c>
      <c r="D11" s="21">
        <v>44825</v>
      </c>
      <c r="E11" s="20" t="s">
        <v>1</v>
      </c>
      <c r="F11" s="27">
        <v>3420</v>
      </c>
      <c r="G11" s="3">
        <f t="shared" si="0"/>
        <v>3420</v>
      </c>
      <c r="H11" s="3"/>
      <c r="I11" s="3">
        <f>+G11</f>
        <v>3420</v>
      </c>
      <c r="J11" s="3"/>
      <c r="K11" s="29" t="s">
        <v>25</v>
      </c>
    </row>
    <row r="12" spans="1:11" s="4" customFormat="1" ht="12.75">
      <c r="A12" s="19" t="s">
        <v>12</v>
      </c>
      <c r="B12" s="43" t="s">
        <v>13</v>
      </c>
      <c r="C12" s="24">
        <v>5460</v>
      </c>
      <c r="D12" s="21">
        <v>44825</v>
      </c>
      <c r="E12" s="42" t="s">
        <v>14</v>
      </c>
      <c r="F12" s="27">
        <v>4660.1</v>
      </c>
      <c r="G12" s="3">
        <v>1560</v>
      </c>
      <c r="H12" s="3"/>
      <c r="I12" s="3">
        <f>+G12</f>
        <v>1560</v>
      </c>
      <c r="J12" s="3"/>
      <c r="K12" s="30" t="s">
        <v>35</v>
      </c>
    </row>
    <row r="13" spans="1:11" s="4" customFormat="1" ht="12.75">
      <c r="A13" s="19" t="s">
        <v>12</v>
      </c>
      <c r="B13" s="43" t="s">
        <v>13</v>
      </c>
      <c r="C13" s="24">
        <v>5460</v>
      </c>
      <c r="D13" s="21">
        <v>44825</v>
      </c>
      <c r="E13" s="42" t="s">
        <v>14</v>
      </c>
      <c r="F13" s="27">
        <v>9360</v>
      </c>
      <c r="G13" s="3">
        <f t="shared" si="0"/>
        <v>9360</v>
      </c>
      <c r="H13" s="3"/>
      <c r="I13" s="3">
        <f>+G13</f>
        <v>9360</v>
      </c>
      <c r="J13" s="3"/>
      <c r="K13" s="30" t="s">
        <v>36</v>
      </c>
    </row>
    <row r="14" spans="1:11" s="4" customFormat="1" ht="12.75">
      <c r="A14" s="19" t="s">
        <v>0</v>
      </c>
      <c r="B14" s="22" t="s">
        <v>11</v>
      </c>
      <c r="C14" s="24">
        <v>5500</v>
      </c>
      <c r="D14" s="21">
        <v>44853</v>
      </c>
      <c r="E14" s="20" t="s">
        <v>1</v>
      </c>
      <c r="F14" s="27">
        <v>2250</v>
      </c>
      <c r="G14" s="3">
        <f t="shared" si="0"/>
        <v>2250</v>
      </c>
      <c r="H14" s="3"/>
      <c r="I14" s="3">
        <f>+G14</f>
        <v>2250</v>
      </c>
      <c r="J14" s="3"/>
      <c r="K14" s="29" t="s">
        <v>25</v>
      </c>
    </row>
    <row r="15" spans="1:11" s="4" customFormat="1" ht="12.75">
      <c r="A15" s="19" t="s">
        <v>0</v>
      </c>
      <c r="B15" s="22" t="s">
        <v>11</v>
      </c>
      <c r="C15" s="24">
        <v>2809</v>
      </c>
      <c r="D15" s="21">
        <v>44881</v>
      </c>
      <c r="E15" s="20" t="s">
        <v>31</v>
      </c>
      <c r="F15" s="27">
        <v>3990.2</v>
      </c>
      <c r="G15" s="3">
        <f t="shared" si="0"/>
        <v>3990.2</v>
      </c>
      <c r="H15" s="3"/>
      <c r="I15" s="3"/>
      <c r="J15" s="3"/>
      <c r="K15" s="29" t="s">
        <v>37</v>
      </c>
    </row>
    <row r="16" spans="1:11" s="4" customFormat="1" ht="12.75">
      <c r="A16" s="19" t="s">
        <v>12</v>
      </c>
      <c r="B16" s="43" t="s">
        <v>13</v>
      </c>
      <c r="C16" s="24">
        <v>5526</v>
      </c>
      <c r="D16" s="21">
        <v>44881</v>
      </c>
      <c r="E16" s="42" t="s">
        <v>14</v>
      </c>
      <c r="F16" s="27">
        <v>7680</v>
      </c>
      <c r="G16" s="3">
        <f t="shared" si="0"/>
        <v>7680</v>
      </c>
      <c r="H16" s="3"/>
      <c r="I16" s="3">
        <f>+G16</f>
        <v>7680</v>
      </c>
      <c r="J16" s="3"/>
      <c r="K16" s="29" t="s">
        <v>38</v>
      </c>
    </row>
    <row r="17" spans="1:11" s="4" customFormat="1" ht="12.75">
      <c r="A17" s="19" t="s">
        <v>0</v>
      </c>
      <c r="B17" s="22" t="s">
        <v>11</v>
      </c>
      <c r="C17" s="24">
        <v>5564</v>
      </c>
      <c r="D17" s="21">
        <v>44916</v>
      </c>
      <c r="E17" s="20" t="s">
        <v>1</v>
      </c>
      <c r="F17" s="27">
        <v>2215</v>
      </c>
      <c r="G17" s="3">
        <f t="shared" si="0"/>
        <v>2215</v>
      </c>
      <c r="H17" s="3"/>
      <c r="I17" s="3">
        <f>+G17</f>
        <v>2215</v>
      </c>
      <c r="J17" s="3"/>
      <c r="K17" s="29" t="s">
        <v>25</v>
      </c>
    </row>
    <row r="18" spans="1:11" s="4" customFormat="1" ht="12.75">
      <c r="A18" s="19" t="s">
        <v>12</v>
      </c>
      <c r="B18" s="43" t="s">
        <v>13</v>
      </c>
      <c r="C18" s="24">
        <v>5558</v>
      </c>
      <c r="D18" s="21">
        <v>44916</v>
      </c>
      <c r="E18" s="42" t="s">
        <v>14</v>
      </c>
      <c r="F18" s="27">
        <v>6000</v>
      </c>
      <c r="G18" s="3">
        <f t="shared" si="0"/>
        <v>6000</v>
      </c>
      <c r="H18" s="3"/>
      <c r="I18" s="3">
        <f>+G18</f>
        <v>6000</v>
      </c>
      <c r="J18" s="3"/>
      <c r="K18" s="29" t="s">
        <v>39</v>
      </c>
    </row>
    <row r="19" spans="1:11" s="4" customFormat="1" ht="12.75">
      <c r="A19" s="19" t="s">
        <v>12</v>
      </c>
      <c r="B19" s="43" t="s">
        <v>13</v>
      </c>
      <c r="C19" s="24">
        <v>5558</v>
      </c>
      <c r="D19" s="21">
        <v>44916</v>
      </c>
      <c r="E19" s="42" t="s">
        <v>14</v>
      </c>
      <c r="F19" s="27">
        <v>1365.98</v>
      </c>
      <c r="G19" s="3">
        <f t="shared" si="0"/>
        <v>1365.98</v>
      </c>
      <c r="H19" s="3"/>
      <c r="I19" s="3">
        <f>+G19</f>
        <v>1365.98</v>
      </c>
      <c r="J19" s="3"/>
      <c r="K19" s="29" t="s">
        <v>40</v>
      </c>
    </row>
    <row r="20" spans="1:11" s="4" customFormat="1" ht="12.75">
      <c r="A20" s="19" t="s">
        <v>12</v>
      </c>
      <c r="B20" s="43" t="s">
        <v>13</v>
      </c>
      <c r="C20" s="24">
        <v>5558</v>
      </c>
      <c r="D20" s="21">
        <v>44916</v>
      </c>
      <c r="E20" s="42" t="s">
        <v>14</v>
      </c>
      <c r="F20" s="27">
        <v>2790</v>
      </c>
      <c r="G20" s="3">
        <f t="shared" si="0"/>
        <v>2790</v>
      </c>
      <c r="H20" s="3"/>
      <c r="I20" s="3">
        <f>+G20</f>
        <v>2790</v>
      </c>
      <c r="J20" s="3"/>
      <c r="K20" s="29" t="s">
        <v>41</v>
      </c>
    </row>
    <row r="21" spans="1:11" s="4" customFormat="1" ht="12.75">
      <c r="A21" s="19" t="s">
        <v>12</v>
      </c>
      <c r="B21" s="43" t="s">
        <v>13</v>
      </c>
      <c r="C21" s="24">
        <v>5493</v>
      </c>
      <c r="D21" s="37">
        <v>44853</v>
      </c>
      <c r="E21" s="42" t="s">
        <v>14</v>
      </c>
      <c r="F21" s="38">
        <v>5220</v>
      </c>
      <c r="G21" s="39">
        <f>2406+180</f>
        <v>2586</v>
      </c>
      <c r="H21" s="39"/>
      <c r="I21" s="39"/>
      <c r="J21" s="39">
        <f>+G21</f>
        <v>2586</v>
      </c>
      <c r="K21" s="4" t="s">
        <v>44</v>
      </c>
    </row>
    <row r="22" s="4" customFormat="1" ht="12.75"/>
    <row r="23" spans="7:10" s="4" customFormat="1" ht="15.75" thickBot="1">
      <c r="G23" s="41">
        <f>SUM(G6:G21)</f>
        <v>74401.87</v>
      </c>
      <c r="H23" s="10"/>
      <c r="I23" s="40">
        <f>SUM(I6:I21)</f>
        <v>38670.98</v>
      </c>
      <c r="J23" s="40">
        <f>SUM(J6:J21)</f>
        <v>22677.7</v>
      </c>
    </row>
    <row r="24" s="4" customFormat="1" ht="13.5" thickTop="1"/>
    <row r="25" s="4" customFormat="1" ht="15">
      <c r="I25" s="10"/>
    </row>
    <row r="26" spans="4:8" s="4" customFormat="1" ht="12.75">
      <c r="D26" s="32" t="s">
        <v>19</v>
      </c>
      <c r="E26" s="33"/>
      <c r="F26" s="33"/>
      <c r="G26" s="33"/>
      <c r="H26" s="9"/>
    </row>
    <row r="27" spans="4:8" s="4" customFormat="1" ht="12.75">
      <c r="D27" s="34" t="s">
        <v>17</v>
      </c>
      <c r="E27" s="34" t="s">
        <v>18</v>
      </c>
      <c r="F27" s="35">
        <f>+SUM(G28:G29)</f>
        <v>74401.87</v>
      </c>
      <c r="G27" s="35"/>
      <c r="H27" s="8"/>
    </row>
    <row r="28" spans="4:8" s="4" customFormat="1" ht="12.75">
      <c r="D28" s="36" t="s">
        <v>11</v>
      </c>
      <c r="E28" s="36" t="s">
        <v>26</v>
      </c>
      <c r="F28" s="35"/>
      <c r="G28" s="35">
        <f>SUMIF($B$6:$B$21,D28,$G$6:$G$21)</f>
        <v>22288.19</v>
      </c>
      <c r="H28" s="8"/>
    </row>
    <row r="29" spans="4:8" s="4" customFormat="1" ht="12.75">
      <c r="D29" s="36" t="s">
        <v>13</v>
      </c>
      <c r="E29" s="36" t="s">
        <v>27</v>
      </c>
      <c r="F29" s="35"/>
      <c r="G29" s="35">
        <f>SUMIF($B$6:$B$21,D29,$G$6:$G$21)</f>
        <v>52113.68</v>
      </c>
      <c r="H29" s="8"/>
    </row>
    <row r="30" s="4" customFormat="1" ht="12.75"/>
    <row r="31" s="4" customFormat="1" ht="12.75"/>
    <row r="32" spans="1:8" s="4" customFormat="1" ht="12.75">
      <c r="A32" s="15" t="s">
        <v>28</v>
      </c>
      <c r="H32" s="16"/>
    </row>
    <row r="33" spans="1:2" s="4" customFormat="1" ht="12.75">
      <c r="A33" s="4" t="s">
        <v>22</v>
      </c>
      <c r="B33" s="8">
        <f>+J23</f>
        <v>22677.7</v>
      </c>
    </row>
    <row r="34" spans="1:2" s="4" customFormat="1" ht="12.75">
      <c r="A34" s="4" t="s">
        <v>23</v>
      </c>
      <c r="B34" s="8">
        <f>+I23</f>
        <v>38670.98</v>
      </c>
    </row>
    <row r="35" spans="1:2" s="4" customFormat="1" ht="12.75">
      <c r="A35" s="4" t="s">
        <v>42</v>
      </c>
      <c r="B35" s="8">
        <f>+G10+G15</f>
        <v>13053.189999999999</v>
      </c>
    </row>
    <row r="36" s="4" customFormat="1" ht="15">
      <c r="B36" s="11">
        <v>0</v>
      </c>
    </row>
    <row r="37" s="4" customFormat="1" ht="12.75">
      <c r="B37" s="8">
        <f>SUM(B33:B36)</f>
        <v>74401.87000000001</v>
      </c>
    </row>
    <row r="38" s="4" customFormat="1" ht="12.75">
      <c r="A38" s="15" t="s">
        <v>29</v>
      </c>
    </row>
    <row r="39" spans="1:12" ht="12.75">
      <c r="A39" s="4"/>
      <c r="B39" s="31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="4" customFormat="1" ht="13.5" thickBot="1">
      <c r="B40" s="12"/>
    </row>
    <row r="41" spans="1:2" s="4" customFormat="1" ht="13.5" thickTop="1">
      <c r="A41" s="6" t="s">
        <v>30</v>
      </c>
      <c r="B41" s="13">
        <f>+B37+B39</f>
        <v>74401.87000000001</v>
      </c>
    </row>
    <row r="42" s="4" customFormat="1" ht="12.75"/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RAY, FOLEY, HENSLEY &amp; COMPANY, PLLC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I. Mashni</dc:creator>
  <cp:keywords/>
  <dc:description/>
  <cp:lastModifiedBy>David P. Foster</cp:lastModifiedBy>
  <dcterms:created xsi:type="dcterms:W3CDTF">2016-04-01T19:21:47Z</dcterms:created>
  <dcterms:modified xsi:type="dcterms:W3CDTF">2023-11-09T13:59:58Z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30</vt:i4>
  </property>
  <property fmtid="{D5CDD505-2E9C-101B-9397-08002B2CF9AE}" pid="3" name="Refresh">
    <vt:bool>true</vt:bool>
  </property>
  <property fmtid="{D5CDD505-2E9C-101B-9397-08002B2CF9AE}" pid="4" name="Refresh97">
    <vt:bool>false</vt:bool>
  </property>
</Properties>
</file>