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Magruder Village Acquisition (2023-00218)\PSC First Request\Exhibits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" l="1"/>
  <c r="D32" i="1"/>
  <c r="D26" i="1"/>
  <c r="I15" i="1"/>
  <c r="I8" i="1"/>
  <c r="D18" i="1" l="1"/>
  <c r="I17" i="1"/>
  <c r="I28" i="1" s="1"/>
  <c r="D9" i="1"/>
  <c r="D20" i="1" s="1"/>
  <c r="D38" i="1"/>
</calcChain>
</file>

<file path=xl/sharedStrings.xml><?xml version="1.0" encoding="utf-8"?>
<sst xmlns="http://schemas.openxmlformats.org/spreadsheetml/2006/main" count="45" uniqueCount="44">
  <si>
    <t xml:space="preserve">Bluegrass </t>
  </si>
  <si>
    <t>*Unaudited</t>
  </si>
  <si>
    <t>Consolidated Balance Sheets</t>
  </si>
  <si>
    <t>Consolidated Statements of Operations</t>
  </si>
  <si>
    <t>Current Assets</t>
  </si>
  <si>
    <t>Operating Revenue</t>
  </si>
  <si>
    <t>Cash</t>
  </si>
  <si>
    <t>Accounts Receivable</t>
  </si>
  <si>
    <t>Other Current Assets</t>
  </si>
  <si>
    <t>Total Revenue</t>
  </si>
  <si>
    <t>Total Current Assets</t>
  </si>
  <si>
    <t>Property, Plant &amp; Equipment, Net</t>
  </si>
  <si>
    <t>Expense</t>
  </si>
  <si>
    <t>Operations &amp; Maintenance</t>
  </si>
  <si>
    <t>Misc Long-Term Assets</t>
  </si>
  <si>
    <t>General &amp; Administrative</t>
  </si>
  <si>
    <t>Depreciation &amp; Amortization</t>
  </si>
  <si>
    <t>Preliminary Survey &amp; Investigation</t>
  </si>
  <si>
    <t>Total Expense</t>
  </si>
  <si>
    <t>Unamortized Debt Expense</t>
  </si>
  <si>
    <t>Operating Income (Loss)</t>
  </si>
  <si>
    <t>Other Income (Expense)</t>
  </si>
  <si>
    <t>Other Long-Term Assets</t>
  </si>
  <si>
    <t>Total Misc Long-Term Assets</t>
  </si>
  <si>
    <t>Other Revenue</t>
  </si>
  <si>
    <t>Interest</t>
  </si>
  <si>
    <t>Total Assets</t>
  </si>
  <si>
    <t>Income Tax</t>
  </si>
  <si>
    <t>Net Income(Loss)</t>
  </si>
  <si>
    <t>Current Liabilities</t>
  </si>
  <si>
    <t>Accounts Payable</t>
  </si>
  <si>
    <t>Other Current Liabilities</t>
  </si>
  <si>
    <t>Total Current Liabilities</t>
  </si>
  <si>
    <t>Long-Term Liabilities</t>
  </si>
  <si>
    <t>Notes Payable</t>
  </si>
  <si>
    <t>Payable to Associated Companies</t>
  </si>
  <si>
    <t>Contributions in Aid of Construction</t>
  </si>
  <si>
    <t>Total Long-Term Liabilities</t>
  </si>
  <si>
    <t>Capitalization</t>
  </si>
  <si>
    <t>Paid-In Capital</t>
  </si>
  <si>
    <t>Retained Earnings</t>
  </si>
  <si>
    <t>Net Income</t>
  </si>
  <si>
    <t>Total Capitalization</t>
  </si>
  <si>
    <t>Total Liabilities and Capitalization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</si>
</sst>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11">
    <font>
      <sz val="11"/>
      <color theme="1"/>
      <name val="Calibri"/>
      <family val="2"/>
      <scheme val="minor"/>
    </font>
    <font>
      <b/>
      <sz val="12"/>
      <color rgb="FF000000"/>
      <name val="Calibri  "/>
    </font>
    <font>
      <sz val="11"/>
      <color rgb="FF000000"/>
      <name val="Calibri  "/>
    </font>
    <font>
      <b/>
      <i/>
      <sz val="10"/>
      <name val="Calibri  "/>
    </font>
    <font>
      <sz val="10"/>
      <color rgb="FF000000"/>
      <name val="Calibri  "/>
    </font>
    <font>
      <b/>
      <i/>
      <sz val="10"/>
      <color rgb="FF000000"/>
      <name val="Calibri  "/>
    </font>
    <font>
      <b/>
      <sz val="12"/>
      <name val="Calibri  "/>
    </font>
    <font>
      <b/>
      <sz val="10"/>
      <color rgb="FF000000"/>
      <name val="Calibri  "/>
    </font>
    <font>
      <sz val="11"/>
      <name val="Calibri  "/>
    </font>
    <font>
      <b/>
      <sz val="11"/>
      <color rgb="FF000000"/>
      <name val="Calibri  "/>
    </font>
    <font>
      <b/>
      <sz val="11"/>
      <name val="Calibri  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40" fontId="3" fillId="2" borderId="0" xfId="0" applyNumberFormat="1" applyFont="1" applyFill="1"/>
    <xf numFmtId="0" fontId="4" fillId="2" borderId="0" xfId="0" applyFont="1" applyFill="1"/>
    <xf numFmtId="0" fontId="5" fillId="2" borderId="0" xfId="0" applyFont="1" applyFill="1"/>
    <xf numFmtId="0" fontId="2" fillId="0" borderId="0" xfId="0" applyFont="1"/>
    <xf numFmtId="0" fontId="4" fillId="0" borderId="0" xfId="0" applyFont="1"/>
    <xf numFmtId="41" fontId="8" fillId="0" borderId="0" xfId="0" applyNumberFormat="1" applyFont="1"/>
    <xf numFmtId="0" fontId="2" fillId="0" borderId="0" xfId="0" applyFont="1" applyAlignment="1">
      <alignment horizontal="left" indent="2"/>
    </xf>
    <xf numFmtId="0" fontId="9" fillId="0" borderId="0" xfId="0" applyFont="1"/>
    <xf numFmtId="0" fontId="7" fillId="0" borderId="0" xfId="0" applyFont="1"/>
    <xf numFmtId="41" fontId="4" fillId="0" borderId="0" xfId="0" applyNumberFormat="1" applyFont="1"/>
    <xf numFmtId="40" fontId="4" fillId="0" borderId="0" xfId="0" applyNumberFormat="1" applyFont="1"/>
    <xf numFmtId="14" fontId="2" fillId="2" borderId="0" xfId="0" quotePrefix="1" applyNumberFormat="1" applyFont="1" applyFill="1" applyAlignment="1">
      <alignment horizontal="left"/>
    </xf>
    <xf numFmtId="44" fontId="10" fillId="0" borderId="3" xfId="0" applyNumberFormat="1" applyFont="1" applyBorder="1"/>
    <xf numFmtId="44" fontId="8" fillId="0" borderId="0" xfId="0" applyNumberFormat="1" applyFont="1"/>
    <xf numFmtId="44" fontId="8" fillId="0" borderId="2" xfId="0" applyNumberFormat="1" applyFont="1" applyBorder="1"/>
    <xf numFmtId="44" fontId="2" fillId="0" borderId="2" xfId="0" applyNumberFormat="1" applyFont="1" applyBorder="1"/>
    <xf numFmtId="44" fontId="2" fillId="0" borderId="0" xfId="0" applyNumberFormat="1" applyFont="1"/>
    <xf numFmtId="44" fontId="9" fillId="0" borderId="2" xfId="0" applyNumberFormat="1" applyFont="1" applyBorder="1"/>
    <xf numFmtId="44" fontId="9" fillId="0" borderId="3" xfId="0" applyNumberFormat="1" applyFont="1" applyBorder="1"/>
    <xf numFmtId="0" fontId="6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tabSelected="1" view="pageLayout" topLeftCell="A19" zoomScaleNormal="100" workbookViewId="0">
      <selection activeCell="I26" sqref="I26"/>
    </sheetView>
  </sheetViews>
  <sheetFormatPr defaultRowHeight="15"/>
  <cols>
    <col min="1" max="1" width="13.42578125" bestFit="1" customWidth="1"/>
    <col min="3" max="3" width="31.5703125" bestFit="1" customWidth="1"/>
    <col min="4" max="4" width="16.85546875" bestFit="1" customWidth="1"/>
    <col min="8" max="8" width="23.42578125" bestFit="1" customWidth="1"/>
    <col min="9" max="9" width="15.7109375" bestFit="1" customWidth="1"/>
  </cols>
  <sheetData>
    <row r="1" spans="1:9" ht="15.75">
      <c r="A1" s="1" t="s">
        <v>0</v>
      </c>
      <c r="B1" s="2"/>
      <c r="C1" s="3"/>
      <c r="D1" s="4"/>
      <c r="E1" s="2"/>
      <c r="F1" s="2"/>
      <c r="G1" s="2"/>
      <c r="H1" s="4"/>
      <c r="I1" s="4"/>
    </row>
    <row r="2" spans="1:9">
      <c r="A2" s="14">
        <v>45107</v>
      </c>
      <c r="B2" s="2"/>
      <c r="C2" s="4"/>
      <c r="D2" s="4"/>
      <c r="E2" s="2"/>
      <c r="F2" s="5" t="s">
        <v>1</v>
      </c>
      <c r="G2" s="2"/>
      <c r="H2" s="4"/>
      <c r="I2" s="4"/>
    </row>
    <row r="3" spans="1:9" ht="15.75">
      <c r="A3" s="2"/>
      <c r="B3" s="22" t="s">
        <v>2</v>
      </c>
      <c r="C3" s="22"/>
      <c r="D3" s="22"/>
      <c r="E3" s="2"/>
      <c r="F3" s="2"/>
      <c r="G3" s="23" t="s">
        <v>3</v>
      </c>
      <c r="H3" s="23"/>
      <c r="I3" s="23"/>
    </row>
    <row r="4" spans="1:9">
      <c r="A4" s="6"/>
      <c r="B4" s="6"/>
      <c r="C4" s="7"/>
      <c r="D4" s="7"/>
      <c r="E4" s="6"/>
      <c r="F4" s="6"/>
      <c r="G4" s="6"/>
      <c r="H4" s="7"/>
      <c r="I4" s="7"/>
    </row>
    <row r="5" spans="1:9">
      <c r="A5" s="6"/>
      <c r="B5" s="6" t="s">
        <v>4</v>
      </c>
      <c r="C5" s="7"/>
      <c r="D5" s="7"/>
      <c r="E5" s="6"/>
      <c r="F5" s="6"/>
      <c r="G5" s="6" t="s">
        <v>5</v>
      </c>
      <c r="H5" s="7"/>
      <c r="I5" s="7"/>
    </row>
    <row r="6" spans="1:9">
      <c r="A6" s="6"/>
      <c r="B6" s="6"/>
      <c r="C6" s="7" t="s">
        <v>6</v>
      </c>
      <c r="D6" s="16">
        <v>1611441.02</v>
      </c>
      <c r="E6" s="6"/>
      <c r="F6" s="6"/>
      <c r="G6" s="6"/>
      <c r="H6" s="7" t="s">
        <v>5</v>
      </c>
      <c r="I6" s="16">
        <v>1276019.57</v>
      </c>
    </row>
    <row r="7" spans="1:9">
      <c r="A7" s="6"/>
      <c r="B7" s="6"/>
      <c r="C7" s="7" t="s">
        <v>7</v>
      </c>
      <c r="D7" s="16">
        <v>789568.49</v>
      </c>
      <c r="E7" s="6"/>
      <c r="F7" s="6"/>
      <c r="G7" s="6"/>
      <c r="H7" s="7"/>
      <c r="I7" s="16"/>
    </row>
    <row r="8" spans="1:9">
      <c r="A8" s="6"/>
      <c r="B8" s="6"/>
      <c r="C8" s="7" t="s">
        <v>8</v>
      </c>
      <c r="D8" s="16">
        <v>54330.66</v>
      </c>
      <c r="E8" s="6"/>
      <c r="F8" s="6"/>
      <c r="G8" s="9" t="s">
        <v>9</v>
      </c>
      <c r="H8" s="7"/>
      <c r="I8" s="18">
        <f>SUM(I6:I7)</f>
        <v>1276019.57</v>
      </c>
    </row>
    <row r="9" spans="1:9">
      <c r="A9" s="6"/>
      <c r="B9" s="9" t="s">
        <v>10</v>
      </c>
      <c r="C9" s="7"/>
      <c r="D9" s="17">
        <f>SUM(D6:D8)</f>
        <v>2455340.17</v>
      </c>
      <c r="E9" s="6"/>
      <c r="F9" s="6"/>
      <c r="G9" s="6"/>
      <c r="H9" s="7"/>
      <c r="I9" s="19"/>
    </row>
    <row r="10" spans="1:9">
      <c r="A10" s="6"/>
      <c r="B10" s="6"/>
      <c r="C10" s="7"/>
      <c r="D10" s="8"/>
      <c r="E10" s="6"/>
      <c r="F10" s="6"/>
      <c r="G10" s="6"/>
      <c r="H10" s="7"/>
      <c r="I10" s="19"/>
    </row>
    <row r="11" spans="1:9">
      <c r="A11" s="6"/>
      <c r="B11" s="6" t="s">
        <v>11</v>
      </c>
      <c r="C11" s="7"/>
      <c r="D11" s="16">
        <v>9840400.1300000008</v>
      </c>
      <c r="E11" s="6"/>
      <c r="F11" s="6"/>
      <c r="G11" s="6" t="s">
        <v>12</v>
      </c>
      <c r="H11" s="7"/>
      <c r="I11" s="19"/>
    </row>
    <row r="12" spans="1:9">
      <c r="A12" s="6"/>
      <c r="B12" s="6"/>
      <c r="C12" s="7"/>
      <c r="D12" s="8"/>
      <c r="E12" s="6"/>
      <c r="F12" s="6"/>
      <c r="G12" s="6"/>
      <c r="H12" s="7" t="s">
        <v>13</v>
      </c>
      <c r="I12" s="16">
        <v>994712.48</v>
      </c>
    </row>
    <row r="13" spans="1:9">
      <c r="A13" s="6"/>
      <c r="B13" s="6" t="s">
        <v>14</v>
      </c>
      <c r="C13" s="7"/>
      <c r="D13" s="8"/>
      <c r="E13" s="6"/>
      <c r="F13" s="6"/>
      <c r="G13" s="6"/>
      <c r="H13" s="7" t="s">
        <v>15</v>
      </c>
      <c r="I13" s="16">
        <v>504869.64000000007</v>
      </c>
    </row>
    <row r="14" spans="1:9">
      <c r="A14" s="6"/>
      <c r="B14" s="6"/>
      <c r="C14" s="7"/>
      <c r="D14" s="8"/>
      <c r="E14" s="6"/>
      <c r="F14" s="6"/>
      <c r="G14" s="6"/>
      <c r="H14" s="7" t="s">
        <v>16</v>
      </c>
      <c r="I14" s="16">
        <v>97854.239999999991</v>
      </c>
    </row>
    <row r="15" spans="1:9">
      <c r="A15" s="6"/>
      <c r="B15" s="6"/>
      <c r="C15" s="7" t="s">
        <v>17</v>
      </c>
      <c r="D15" s="16">
        <v>190022.14</v>
      </c>
      <c r="E15" s="6"/>
      <c r="F15" s="6"/>
      <c r="G15" s="9" t="s">
        <v>18</v>
      </c>
      <c r="H15" s="7"/>
      <c r="I15" s="18">
        <f>SUM(I12:I14)</f>
        <v>1597436.36</v>
      </c>
    </row>
    <row r="16" spans="1:9">
      <c r="A16" s="6"/>
      <c r="B16" s="6"/>
      <c r="C16" s="7" t="s">
        <v>19</v>
      </c>
      <c r="D16" s="16">
        <v>21206.240000000002</v>
      </c>
      <c r="E16" s="6"/>
      <c r="F16" s="6"/>
      <c r="G16" s="6"/>
      <c r="H16" s="7"/>
      <c r="I16" s="19"/>
    </row>
    <row r="17" spans="1:9">
      <c r="A17" s="6"/>
      <c r="B17" s="6"/>
      <c r="C17" s="7" t="s">
        <v>22</v>
      </c>
      <c r="D17" s="16">
        <v>1378610.05</v>
      </c>
      <c r="E17" s="6"/>
      <c r="F17" s="6"/>
      <c r="G17" s="10" t="s">
        <v>20</v>
      </c>
      <c r="H17" s="11"/>
      <c r="I17" s="20">
        <f>I8-I15</f>
        <v>-321416.79000000004</v>
      </c>
    </row>
    <row r="18" spans="1:9">
      <c r="A18" s="6"/>
      <c r="B18" s="9" t="s">
        <v>23</v>
      </c>
      <c r="C18" s="7"/>
      <c r="D18" s="17">
        <f>SUM(D15:D17)</f>
        <v>1589838.4300000002</v>
      </c>
      <c r="E18" s="6"/>
      <c r="F18" s="6"/>
      <c r="G18" s="6"/>
      <c r="H18" s="7"/>
      <c r="I18" s="19"/>
    </row>
    <row r="19" spans="1:9">
      <c r="A19" s="6"/>
      <c r="B19" s="6"/>
      <c r="C19" s="7"/>
      <c r="D19" s="8"/>
      <c r="E19" s="6"/>
      <c r="F19" s="6"/>
      <c r="G19" s="6"/>
      <c r="H19" s="7"/>
      <c r="I19" s="19"/>
    </row>
    <row r="20" spans="1:9" ht="15.75" thickBot="1">
      <c r="A20" s="6"/>
      <c r="B20" s="10" t="s">
        <v>26</v>
      </c>
      <c r="C20" s="11"/>
      <c r="D20" s="15">
        <f>D9+D11+D18</f>
        <v>13885578.73</v>
      </c>
      <c r="E20" s="6"/>
      <c r="F20" s="6"/>
      <c r="G20" s="10" t="s">
        <v>21</v>
      </c>
      <c r="H20" s="7"/>
      <c r="I20" s="19"/>
    </row>
    <row r="21" spans="1:9" ht="15.75" thickTop="1">
      <c r="A21" s="6"/>
      <c r="B21" s="6"/>
      <c r="C21" s="7"/>
      <c r="D21" s="8"/>
      <c r="E21" s="6"/>
      <c r="F21" s="6"/>
      <c r="G21" s="6"/>
      <c r="H21" s="7"/>
      <c r="I21" s="19"/>
    </row>
    <row r="22" spans="1:9">
      <c r="A22" s="6"/>
      <c r="B22" s="6"/>
      <c r="C22" s="7"/>
      <c r="D22" s="8"/>
      <c r="E22" s="6"/>
      <c r="F22" s="6"/>
      <c r="G22" s="6" t="s">
        <v>24</v>
      </c>
      <c r="H22" s="7"/>
      <c r="I22" s="16">
        <v>0</v>
      </c>
    </row>
    <row r="23" spans="1:9">
      <c r="A23" s="6"/>
      <c r="B23" s="6" t="s">
        <v>29</v>
      </c>
      <c r="C23" s="7"/>
      <c r="D23" s="8"/>
      <c r="E23" s="6"/>
      <c r="F23" s="6"/>
      <c r="G23" s="6"/>
      <c r="H23" s="7"/>
      <c r="I23" s="19"/>
    </row>
    <row r="24" spans="1:9">
      <c r="A24" s="6"/>
      <c r="B24" s="6"/>
      <c r="C24" s="7" t="s">
        <v>30</v>
      </c>
      <c r="D24" s="16">
        <v>371277.99</v>
      </c>
      <c r="E24" s="6"/>
      <c r="F24" s="6"/>
      <c r="G24" s="6" t="s">
        <v>25</v>
      </c>
      <c r="H24" s="7"/>
      <c r="I24" s="16">
        <v>-98773.81</v>
      </c>
    </row>
    <row r="25" spans="1:9">
      <c r="A25" s="6"/>
      <c r="B25" s="6"/>
      <c r="C25" s="7" t="s">
        <v>31</v>
      </c>
      <c r="D25" s="16">
        <v>41206.410000000003</v>
      </c>
      <c r="E25" s="6"/>
      <c r="F25" s="6"/>
      <c r="G25" s="6"/>
      <c r="H25" s="7"/>
      <c r="I25" s="19"/>
    </row>
    <row r="26" spans="1:9">
      <c r="A26" s="6"/>
      <c r="B26" s="9" t="s">
        <v>32</v>
      </c>
      <c r="C26" s="7"/>
      <c r="D26" s="17">
        <f>SUM(D24:D25)</f>
        <v>412484.4</v>
      </c>
      <c r="E26" s="6"/>
      <c r="F26" s="6"/>
      <c r="G26" s="6" t="s">
        <v>27</v>
      </c>
      <c r="H26" s="7"/>
      <c r="I26" s="16">
        <v>0</v>
      </c>
    </row>
    <row r="27" spans="1:9">
      <c r="A27" s="6"/>
      <c r="B27" s="6"/>
      <c r="C27" s="7"/>
      <c r="D27" s="16"/>
      <c r="E27" s="6"/>
      <c r="F27" s="6"/>
      <c r="G27" s="6"/>
      <c r="H27" s="7"/>
      <c r="I27" s="19"/>
    </row>
    <row r="28" spans="1:9" ht="15.75" thickBot="1">
      <c r="A28" s="6"/>
      <c r="B28" s="6" t="s">
        <v>33</v>
      </c>
      <c r="C28" s="7"/>
      <c r="D28" s="16"/>
      <c r="E28" s="6"/>
      <c r="F28" s="6"/>
      <c r="G28" s="10" t="s">
        <v>28</v>
      </c>
      <c r="H28" s="11"/>
      <c r="I28" s="21">
        <f>I17+SUM(I22:I26)</f>
        <v>-420190.60000000003</v>
      </c>
    </row>
    <row r="29" spans="1:9" ht="15.75" thickTop="1">
      <c r="A29" s="6"/>
      <c r="B29" s="6"/>
      <c r="C29" s="7" t="s">
        <v>34</v>
      </c>
      <c r="D29" s="16">
        <v>2900000</v>
      </c>
      <c r="E29" s="6"/>
      <c r="F29" s="6"/>
      <c r="G29" s="6"/>
      <c r="H29" s="7"/>
      <c r="I29" s="6"/>
    </row>
    <row r="30" spans="1:9">
      <c r="A30" s="6"/>
      <c r="B30" s="6"/>
      <c r="C30" s="7" t="s">
        <v>35</v>
      </c>
      <c r="D30" s="16">
        <v>8661741.5</v>
      </c>
      <c r="E30" s="6"/>
      <c r="F30" s="6"/>
      <c r="G30" s="6"/>
      <c r="H30" s="7"/>
      <c r="I30" s="6"/>
    </row>
    <row r="31" spans="1:9">
      <c r="A31" s="6"/>
      <c r="B31" s="6"/>
      <c r="C31" s="7" t="s">
        <v>36</v>
      </c>
      <c r="D31" s="16">
        <v>164778.90000000002</v>
      </c>
      <c r="E31" s="6"/>
      <c r="F31" s="6"/>
      <c r="G31" s="6"/>
      <c r="H31" s="7"/>
      <c r="I31" s="6"/>
    </row>
    <row r="32" spans="1:9">
      <c r="A32" s="6"/>
      <c r="B32" s="9" t="s">
        <v>37</v>
      </c>
      <c r="C32" s="7"/>
      <c r="D32" s="17">
        <f>SUM(D29:D31)</f>
        <v>11726520.4</v>
      </c>
      <c r="E32" s="6"/>
      <c r="F32" s="6"/>
      <c r="G32" s="6"/>
      <c r="H32" s="7"/>
      <c r="I32" s="7"/>
    </row>
    <row r="33" spans="1:9">
      <c r="A33" s="6"/>
      <c r="B33" s="9"/>
      <c r="C33" s="7"/>
      <c r="D33" s="16"/>
      <c r="E33" s="6"/>
      <c r="F33" s="6"/>
      <c r="G33" s="6"/>
      <c r="H33" s="7"/>
      <c r="I33" s="7"/>
    </row>
    <row r="34" spans="1:9">
      <c r="A34" s="6"/>
      <c r="B34" s="6" t="s">
        <v>38</v>
      </c>
      <c r="C34" s="7"/>
      <c r="D34" s="16"/>
      <c r="E34" s="6"/>
      <c r="F34" s="6"/>
      <c r="G34" s="6"/>
      <c r="H34" s="7"/>
      <c r="I34" s="7"/>
    </row>
    <row r="35" spans="1:9">
      <c r="A35" s="6"/>
      <c r="B35" s="6"/>
      <c r="C35" s="7" t="s">
        <v>39</v>
      </c>
      <c r="D35" s="16">
        <v>4567314.8600000003</v>
      </c>
      <c r="E35" s="6"/>
      <c r="F35" s="6"/>
      <c r="G35" s="6"/>
      <c r="H35" s="7"/>
      <c r="I35" s="7"/>
    </row>
    <row r="36" spans="1:9">
      <c r="A36" s="6"/>
      <c r="B36" s="6"/>
      <c r="C36" s="7" t="s">
        <v>40</v>
      </c>
      <c r="D36" s="16">
        <v>-2400550.33</v>
      </c>
      <c r="E36" s="6"/>
      <c r="F36" s="6"/>
      <c r="G36" s="6"/>
      <c r="H36" s="7"/>
      <c r="I36" s="7"/>
    </row>
    <row r="37" spans="1:9">
      <c r="A37" s="6"/>
      <c r="B37" s="6"/>
      <c r="C37" s="7" t="s">
        <v>41</v>
      </c>
      <c r="D37" s="16">
        <v>-420190.60000000003</v>
      </c>
      <c r="E37" s="6"/>
      <c r="F37" s="6"/>
      <c r="G37" s="6"/>
      <c r="H37" s="7"/>
      <c r="I37" s="7"/>
    </row>
    <row r="38" spans="1:9">
      <c r="A38" s="6"/>
      <c r="B38" s="9" t="s">
        <v>42</v>
      </c>
      <c r="C38" s="7"/>
      <c r="D38" s="17">
        <f>SUM(D35:D37)</f>
        <v>1746573.9300000002</v>
      </c>
      <c r="E38" s="6"/>
      <c r="F38" s="6"/>
      <c r="G38" s="6"/>
      <c r="H38" s="7"/>
      <c r="I38" s="7"/>
    </row>
    <row r="39" spans="1:9">
      <c r="A39" s="10"/>
      <c r="B39" s="6"/>
      <c r="C39" s="7"/>
      <c r="D39" s="16"/>
      <c r="E39" s="6"/>
      <c r="F39" s="6"/>
      <c r="G39" s="6"/>
      <c r="H39" s="7"/>
      <c r="I39" s="12"/>
    </row>
    <row r="40" spans="1:9" ht="15.75" thickBot="1">
      <c r="A40" s="6"/>
      <c r="B40" s="10" t="s">
        <v>43</v>
      </c>
      <c r="C40" s="11"/>
      <c r="D40" s="15">
        <f>D26+D32+D38</f>
        <v>13885578.73</v>
      </c>
      <c r="E40" s="6"/>
      <c r="F40" s="6"/>
      <c r="G40" s="6"/>
      <c r="H40" s="7"/>
      <c r="I40" s="7"/>
    </row>
    <row r="41" spans="1:9" ht="15.75" thickTop="1">
      <c r="A41" s="6"/>
      <c r="B41" s="6"/>
      <c r="C41" s="7"/>
      <c r="D41" s="8"/>
      <c r="E41" s="6"/>
      <c r="F41" s="6"/>
      <c r="G41" s="6"/>
      <c r="H41" s="7"/>
      <c r="I41" s="7"/>
    </row>
    <row r="42" spans="1:9">
      <c r="E42" s="6"/>
      <c r="F42" s="6"/>
      <c r="G42" s="6"/>
      <c r="H42" s="7"/>
      <c r="I42" s="7"/>
    </row>
    <row r="43" spans="1:9">
      <c r="E43" s="6"/>
      <c r="F43" s="6"/>
      <c r="G43" s="6"/>
      <c r="H43" s="7"/>
      <c r="I43" s="7"/>
    </row>
    <row r="44" spans="1:9">
      <c r="E44" s="6"/>
      <c r="F44" s="6"/>
      <c r="G44" s="6"/>
      <c r="H44" s="7"/>
      <c r="I44" s="7"/>
    </row>
    <row r="45" spans="1:9">
      <c r="E45" s="6"/>
      <c r="F45" s="6"/>
      <c r="G45" s="6"/>
      <c r="H45" s="7"/>
      <c r="I45" s="7"/>
    </row>
    <row r="46" spans="1:9">
      <c r="E46" s="6"/>
      <c r="F46" s="6"/>
      <c r="G46" s="6"/>
      <c r="H46" s="7"/>
      <c r="I46" s="7"/>
    </row>
    <row r="47" spans="1:9">
      <c r="E47" s="6"/>
      <c r="F47" s="10"/>
      <c r="G47" s="6"/>
      <c r="H47" s="7"/>
      <c r="I47" s="7"/>
    </row>
    <row r="48" spans="1:9">
      <c r="E48" s="6"/>
      <c r="F48" s="6"/>
      <c r="G48" s="6"/>
      <c r="H48" s="7"/>
      <c r="I48" s="7"/>
    </row>
    <row r="49" spans="5:9">
      <c r="E49" s="6"/>
      <c r="F49" s="6"/>
      <c r="G49" s="6"/>
      <c r="H49" s="7"/>
      <c r="I49" s="7"/>
    </row>
    <row r="50" spans="5:9">
      <c r="E50" s="10"/>
      <c r="F50" s="6"/>
      <c r="G50" s="10"/>
      <c r="H50" s="11"/>
      <c r="I50" s="11"/>
    </row>
    <row r="51" spans="5:9">
      <c r="E51" s="6"/>
      <c r="F51" s="6"/>
      <c r="G51" s="6"/>
      <c r="H51" s="13"/>
      <c r="I51" s="13"/>
    </row>
  </sheetData>
  <mergeCells count="2">
    <mergeCell ref="B3:D3"/>
    <mergeCell ref="G3:I3"/>
  </mergeCells>
  <pageMargins left="0.7" right="0.7" top="0.75" bottom="0.75" header="0.3" footer="0.3"/>
  <pageSetup orientation="portrait" r:id="rId1"/>
  <headerFooter>
    <oddFooter>&amp;R&amp;8Case No. 2023-00218
Bluegrass Water's Response to PSC 1-6
Exhibit PSC 1-6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59C676DCE94C4D99D9518BAC9E2225" ma:contentTypeVersion="22" ma:contentTypeDescription="Create a new document." ma:contentTypeScope="" ma:versionID="e3f88dd1add24c089926e0a4f4c1c4cf">
  <xsd:schema xmlns:xsd="http://www.w3.org/2001/XMLSchema" xmlns:xs="http://www.w3.org/2001/XMLSchema" xmlns:p="http://schemas.microsoft.com/office/2006/metadata/properties" xmlns:ns2="3ec89abc-ad3a-46b4-a837-d349357b666d" xmlns:ns3="219c5758-d311-4f49-8eb7-a0c37216249c" targetNamespace="http://schemas.microsoft.com/office/2006/metadata/properties" ma:root="true" ma:fieldsID="e0417de0eb0a5902460eed00f437db30" ns2:_="" ns3:_="">
    <xsd:import namespace="3ec89abc-ad3a-46b4-a837-d349357b666d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Draw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ycv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c89abc-ad3a-46b4-a837-d349357b66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Drawn" ma:index="16" nillable="true" ma:displayName="Drawn" ma:default="0" ma:description="Indicates file has been drafted in CAD." ma:format="Dropdown" ma:internalName="Drawn">
      <xsd:simpleType>
        <xsd:restriction base="dms:Boolea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ycvr" ma:index="21" nillable="true" ma:displayName="Associated Case" ma:format="Dropdown" ma:internalName="ycvr">
      <xsd:simpleType>
        <xsd:restriction base="dms:Text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lcf76f155ced4ddcb4097134ff3c332f xmlns="3ec89abc-ad3a-46b4-a837-d349357b666d">
      <Terms xmlns="http://schemas.microsoft.com/office/infopath/2007/PartnerControls"/>
    </lcf76f155ced4ddcb4097134ff3c332f>
    <Drawn xmlns="3ec89abc-ad3a-46b4-a837-d349357b666d">false</Drawn>
    <ycvr xmlns="3ec89abc-ad3a-46b4-a837-d349357b666d" xsi:nil="true"/>
  </documentManagement>
</p:properties>
</file>

<file path=customXml/itemProps1.xml><?xml version="1.0" encoding="utf-8"?>
<ds:datastoreItem xmlns:ds="http://schemas.openxmlformats.org/officeDocument/2006/customXml" ds:itemID="{956A551A-20B3-410E-9041-0C513EFFAD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6B8D41-263C-4B23-8F32-794CA8F9B6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c89abc-ad3a-46b4-a837-d349357b666d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C7CACD-0124-4AFC-8FC5-1020D8C91D93}">
  <ds:schemaRefs>
    <ds:schemaRef ds:uri="http://www.w3.org/XML/1998/namespace"/>
    <ds:schemaRef ds:uri="3ec89abc-ad3a-46b4-a837-d349357b666d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219c5758-d311-4f49-8eb7-a0c37216249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Donovan</dc:creator>
  <cp:lastModifiedBy>INGLE, KERRY</cp:lastModifiedBy>
  <dcterms:created xsi:type="dcterms:W3CDTF">2023-08-02T17:15:26Z</dcterms:created>
  <dcterms:modified xsi:type="dcterms:W3CDTF">2023-08-10T18:19:17Z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0x010100B57C47726610B942A2BF4E859C02C42B</vt:lpwstr>
  </property>
</Properties>
</file>