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ate Case - 2023-00213\Rate Case Application\OAG First Data Request - 8.29.23\OAG Response 16\"/>
    </mc:Choice>
  </mc:AlternateContent>
  <xr:revisionPtr revIDLastSave="0" documentId="13_ncr:1_{8945CB99-B106-41FB-BC9A-CC5B6A6510A9}" xr6:coauthVersionLast="47" xr6:coauthVersionMax="47" xr10:uidLastSave="{00000000-0000-0000-0000-000000000000}"/>
  <bookViews>
    <workbookView xWindow="-110" yWindow="-110" windowWidth="19420" windowHeight="10300" xr2:uid="{F50C5AF5-C67A-4BB8-B96A-516A7C5D68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C7" i="1"/>
  <c r="D7" i="1"/>
  <c r="D16" i="1" s="1"/>
  <c r="E7" i="1"/>
  <c r="F7" i="1"/>
  <c r="G7" i="1"/>
  <c r="G16" i="1"/>
  <c r="F16" i="1"/>
  <c r="E16" i="1"/>
  <c r="C16" i="1"/>
  <c r="B16" i="1"/>
  <c r="H6" i="1"/>
  <c r="H7" i="1"/>
  <c r="H16" i="1" l="1"/>
</calcChain>
</file>

<file path=xl/sharedStrings.xml><?xml version="1.0" encoding="utf-8"?>
<sst xmlns="http://schemas.openxmlformats.org/spreadsheetml/2006/main" count="16" uniqueCount="16">
  <si>
    <t>Exhibit 16a</t>
  </si>
  <si>
    <t>Organization Membership Dues Breakdown</t>
  </si>
  <si>
    <t>Organization</t>
  </si>
  <si>
    <t>Shelby County Chamber of Commerce</t>
  </si>
  <si>
    <t>Shelby County Farm Bureau</t>
  </si>
  <si>
    <t>KRUS</t>
  </si>
  <si>
    <t>TVPPA</t>
  </si>
  <si>
    <t xml:space="preserve">Total Dues </t>
  </si>
  <si>
    <t>2023*</t>
  </si>
  <si>
    <t>*2023 column shows dues paid through July 2023. No dues amounts are included in the adjusted test year revenue requirement.</t>
  </si>
  <si>
    <t>Urban &amp; Regional Informatin Systems Association (URISA)</t>
  </si>
  <si>
    <t>Kentucky Association of Mapping Professionals (KAMP)</t>
  </si>
  <si>
    <t xml:space="preserve">Amazon Prime </t>
  </si>
  <si>
    <t>Dues Amount by Year</t>
  </si>
  <si>
    <t>Kentucky Electric Cooperatives (KEC)</t>
  </si>
  <si>
    <t>National Rural Electric Cooperative Assocation (NRECA)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</si>
</sst>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4" fontId="0" fillId="0" borderId="2" xfId="0" applyNumberFormat="1" applyBorder="1"/>
    <xf numFmtId="0" fontId="0" fillId="0" borderId="0" xfId="0" applyAlignment="1">
      <alignment horizontal="left" indent="1"/>
    </xf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8C368-1F5C-485A-8FB0-D87551814476}">
  <dimension ref="A1:I19"/>
  <sheetViews>
    <sheetView tabSelected="1" workbookViewId="0">
      <selection activeCell="A7" sqref="A7"/>
    </sheetView>
  </sheetViews>
  <sheetFormatPr defaultRowHeight="14.5" x14ac:dyDescent="0.35"/>
  <cols>
    <col min="1" max="1" width="49.08984375" customWidth="1"/>
    <col min="2" max="2" width="11.54296875" bestFit="1" customWidth="1"/>
    <col min="3" max="9" width="10.08984375" bestFit="1" customWidth="1"/>
  </cols>
  <sheetData>
    <row r="1" spans="1:9" x14ac:dyDescent="0.35">
      <c r="A1" s="6" t="s">
        <v>0</v>
      </c>
    </row>
    <row r="2" spans="1:9" x14ac:dyDescent="0.35">
      <c r="A2" s="6" t="s">
        <v>1</v>
      </c>
    </row>
    <row r="4" spans="1:9" x14ac:dyDescent="0.35">
      <c r="B4" s="9" t="s">
        <v>13</v>
      </c>
      <c r="C4" s="9"/>
      <c r="D4" s="9"/>
      <c r="E4" s="9"/>
      <c r="F4" s="9"/>
      <c r="G4" s="9"/>
      <c r="H4" s="9"/>
      <c r="I4" s="9"/>
    </row>
    <row r="5" spans="1:9" x14ac:dyDescent="0.35">
      <c r="A5" s="7" t="s">
        <v>2</v>
      </c>
      <c r="B5" s="8">
        <v>2016</v>
      </c>
      <c r="C5" s="8">
        <v>2017</v>
      </c>
      <c r="D5" s="8">
        <v>2018</v>
      </c>
      <c r="E5" s="8">
        <v>2019</v>
      </c>
      <c r="F5" s="8">
        <v>2020</v>
      </c>
      <c r="G5" s="8">
        <v>2021</v>
      </c>
      <c r="H5" s="8">
        <v>2022</v>
      </c>
      <c r="I5" s="8" t="s">
        <v>8</v>
      </c>
    </row>
    <row r="6" spans="1:9" x14ac:dyDescent="0.35">
      <c r="A6" t="s">
        <v>15</v>
      </c>
      <c r="B6" s="1">
        <v>22915</v>
      </c>
      <c r="C6" s="1">
        <v>22973</v>
      </c>
      <c r="D6" s="1">
        <v>23471</v>
      </c>
      <c r="E6" s="1">
        <v>23527</v>
      </c>
      <c r="F6" s="1">
        <v>24028</v>
      </c>
      <c r="G6" s="1">
        <v>24130</v>
      </c>
      <c r="H6" s="1">
        <f>110+24253</f>
        <v>24363</v>
      </c>
      <c r="I6" s="1">
        <v>0</v>
      </c>
    </row>
    <row r="7" spans="1:9" x14ac:dyDescent="0.35">
      <c r="A7" t="s">
        <v>14</v>
      </c>
      <c r="B7" s="1">
        <v>38742.49</v>
      </c>
      <c r="C7" s="1">
        <f>-10319+39275.11</f>
        <v>28956.11</v>
      </c>
      <c r="D7" s="1">
        <f>-8047+39490.64</f>
        <v>31443.64</v>
      </c>
      <c r="E7" s="1">
        <f>-9415+39973.71</f>
        <v>30558.71</v>
      </c>
      <c r="F7" s="1">
        <f>-11967+40721.86</f>
        <v>28754.86</v>
      </c>
      <c r="G7" s="1">
        <f>-5847+41393.21</f>
        <v>35546.21</v>
      </c>
      <c r="H7" s="1">
        <f>41943.17-6197+300</f>
        <v>36046.17</v>
      </c>
      <c r="I7" s="1">
        <v>42636.81</v>
      </c>
    </row>
    <row r="8" spans="1:9" x14ac:dyDescent="0.35">
      <c r="A8" t="s">
        <v>3</v>
      </c>
      <c r="B8" s="1">
        <v>1199.4000000000001</v>
      </c>
      <c r="C8" s="1">
        <v>0</v>
      </c>
      <c r="D8" s="1">
        <v>0</v>
      </c>
      <c r="E8" s="1">
        <v>0</v>
      </c>
      <c r="F8" s="1">
        <v>0</v>
      </c>
      <c r="G8" s="1">
        <v>1199.4000000000001</v>
      </c>
      <c r="H8" s="1">
        <v>1199.4000000000001</v>
      </c>
      <c r="I8" s="1">
        <v>0</v>
      </c>
    </row>
    <row r="9" spans="1:9" x14ac:dyDescent="0.35">
      <c r="A9" t="s">
        <v>6</v>
      </c>
      <c r="B9" s="1">
        <v>0</v>
      </c>
      <c r="C9" s="1">
        <v>0</v>
      </c>
      <c r="D9" s="1">
        <v>0</v>
      </c>
      <c r="E9" s="1">
        <v>500</v>
      </c>
      <c r="F9" s="1">
        <v>500</v>
      </c>
      <c r="G9" s="1">
        <v>500</v>
      </c>
      <c r="H9" s="1">
        <v>500</v>
      </c>
      <c r="I9" s="1">
        <v>500</v>
      </c>
    </row>
    <row r="10" spans="1:9" x14ac:dyDescent="0.35">
      <c r="A10" t="s">
        <v>5</v>
      </c>
      <c r="B10" s="1">
        <v>150</v>
      </c>
      <c r="C10" s="1">
        <v>150</v>
      </c>
      <c r="D10" s="1">
        <v>150</v>
      </c>
      <c r="E10" s="1">
        <v>150</v>
      </c>
      <c r="F10" s="1">
        <v>150</v>
      </c>
      <c r="G10" s="1">
        <v>0</v>
      </c>
      <c r="H10" s="1">
        <v>300</v>
      </c>
      <c r="I10" s="1">
        <v>0</v>
      </c>
    </row>
    <row r="11" spans="1:9" x14ac:dyDescent="0.35">
      <c r="A11" t="s">
        <v>12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150.68</v>
      </c>
      <c r="I11" s="1">
        <v>0</v>
      </c>
    </row>
    <row r="12" spans="1:9" x14ac:dyDescent="0.35">
      <c r="A12" t="s">
        <v>10</v>
      </c>
      <c r="B12" s="1">
        <v>125</v>
      </c>
      <c r="C12" s="1">
        <v>125</v>
      </c>
      <c r="D12" s="1">
        <v>125</v>
      </c>
      <c r="E12" s="1">
        <v>0</v>
      </c>
      <c r="F12" s="1">
        <v>0</v>
      </c>
      <c r="G12" s="1">
        <v>0</v>
      </c>
      <c r="H12" s="1">
        <v>125</v>
      </c>
      <c r="I12" s="1">
        <v>0</v>
      </c>
    </row>
    <row r="13" spans="1:9" x14ac:dyDescent="0.35">
      <c r="A13" t="s">
        <v>4</v>
      </c>
      <c r="B13" s="1">
        <v>50</v>
      </c>
      <c r="C13" s="1">
        <v>50</v>
      </c>
      <c r="D13" s="1">
        <v>51</v>
      </c>
      <c r="E13" s="1">
        <v>51</v>
      </c>
      <c r="F13" s="1">
        <v>51</v>
      </c>
      <c r="G13" s="1">
        <v>51</v>
      </c>
      <c r="H13" s="1">
        <v>51</v>
      </c>
      <c r="I13" s="1">
        <v>0</v>
      </c>
    </row>
    <row r="14" spans="1:9" x14ac:dyDescent="0.35">
      <c r="A14" t="s">
        <v>11</v>
      </c>
      <c r="B14" s="3">
        <v>25</v>
      </c>
      <c r="C14" s="3">
        <v>25</v>
      </c>
      <c r="D14" s="3">
        <v>0</v>
      </c>
      <c r="E14" s="3">
        <v>0</v>
      </c>
      <c r="F14" s="3">
        <v>0</v>
      </c>
      <c r="G14" s="3">
        <v>0</v>
      </c>
      <c r="H14" s="3">
        <v>25</v>
      </c>
      <c r="I14" s="3">
        <v>0</v>
      </c>
    </row>
    <row r="15" spans="1:9" x14ac:dyDescent="0.35">
      <c r="H15" s="1"/>
    </row>
    <row r="16" spans="1:9" ht="15" thickBot="1" x14ac:dyDescent="0.4">
      <c r="A16" s="5" t="s">
        <v>7</v>
      </c>
      <c r="B16" s="4">
        <f>SUM(B6:B14)</f>
        <v>63206.89</v>
      </c>
      <c r="C16" s="4">
        <f t="shared" ref="C16:G16" si="0">SUM(C6:C14)</f>
        <v>52279.11</v>
      </c>
      <c r="D16" s="4">
        <f t="shared" si="0"/>
        <v>55240.639999999999</v>
      </c>
      <c r="E16" s="4">
        <f t="shared" si="0"/>
        <v>54786.71</v>
      </c>
      <c r="F16" s="4">
        <f t="shared" si="0"/>
        <v>53483.86</v>
      </c>
      <c r="G16" s="4">
        <f t="shared" si="0"/>
        <v>61426.61</v>
      </c>
      <c r="H16" s="4">
        <f>SUM(H6:H15)</f>
        <v>62760.25</v>
      </c>
      <c r="I16" s="4">
        <f>SUM(I6:I15)</f>
        <v>43136.81</v>
      </c>
    </row>
    <row r="17" spans="1:8" ht="15" thickTop="1" x14ac:dyDescent="0.35"/>
    <row r="18" spans="1:8" x14ac:dyDescent="0.35">
      <c r="A18" t="s">
        <v>9</v>
      </c>
    </row>
    <row r="19" spans="1:8" x14ac:dyDescent="0.35">
      <c r="H19" s="2"/>
    </row>
  </sheetData>
  <mergeCells count="1">
    <mergeCell ref="B4:I4"/>
  </mergeCells>
  <pageMargins left="0.7" right="0.7" top="0.75" bottom="0.75" header="0.3" footer="0.3"/>
  <ignoredErrors>
    <ignoredError sqref="B16:I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Moriarty</dc:creator>
  <cp:lastModifiedBy>Michael Moriarty</cp:lastModifiedBy>
  <dcterms:created xsi:type="dcterms:W3CDTF">2023-09-04T14:02:15Z</dcterms:created>
  <dcterms:modified xsi:type="dcterms:W3CDTF">2023-09-04T16:11:17Z</dcterms:modified>
</cp:coreProperties>
</file>