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OAG First Data Request - 8.29.23\OAG Response 24\"/>
    </mc:Choice>
  </mc:AlternateContent>
  <xr:revisionPtr revIDLastSave="0" documentId="13_ncr:1_{FEA37B21-EF3E-4079-82A4-DA4DE026D0D4}" xr6:coauthVersionLast="47" xr6:coauthVersionMax="47" xr10:uidLastSave="{00000000-0000-0000-0000-000000000000}"/>
  <bookViews>
    <workbookView xWindow="-110" yWindow="-110" windowWidth="19420" windowHeight="10300" xr2:uid="{8E882F4F-469B-41F0-9791-A1BEFF5D3C16}"/>
  </bookViews>
  <sheets>
    <sheet name="Budgeted &amp; Actual ROW" sheetId="2" r:id="rId1"/>
    <sheet name="Sheet1" sheetId="1" state="hidden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P17" i="1"/>
  <c r="O17" i="1"/>
  <c r="N17" i="1"/>
  <c r="M19" i="1"/>
  <c r="M18" i="1"/>
  <c r="M17" i="1"/>
</calcChain>
</file>

<file path=xl/sharedStrings.xml><?xml version="1.0" encoding="utf-8"?>
<sst xmlns="http://schemas.openxmlformats.org/spreadsheetml/2006/main" count="20" uniqueCount="11">
  <si>
    <t>Year</t>
  </si>
  <si>
    <t>Circuit Cutting</t>
  </si>
  <si>
    <t>Maintenance Cutting</t>
  </si>
  <si>
    <t>Spraying</t>
  </si>
  <si>
    <t>ROW - Budgeted Expense</t>
  </si>
  <si>
    <t>ROW - Actual Expense</t>
  </si>
  <si>
    <t>Adj Test Year</t>
  </si>
  <si>
    <t>Budgeted ROW Expense</t>
  </si>
  <si>
    <t>Actual ROW Expense</t>
  </si>
  <si>
    <t>Exhibit 24 I-J</t>
  </si>
  <si>
    <t>Budgeted and Actual ROW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</si>
</sst>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165" fontId="3" fillId="0" borderId="0" xfId="2" applyNumberFormat="1" applyFont="1"/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72BF-6499-4067-8CF8-D41F34755346}">
  <dimension ref="A1:M14"/>
  <sheetViews>
    <sheetView tabSelected="1" workbookViewId="0">
      <selection activeCell="B14" sqref="B14"/>
    </sheetView>
  </sheetViews>
  <sheetFormatPr defaultRowHeight="15.5" x14ac:dyDescent="0.35"/>
  <cols>
    <col min="1" max="1" width="24.7265625" style="9" customWidth="1"/>
    <col min="2" max="3" width="12.08984375" style="9" bestFit="1" customWidth="1"/>
    <col min="4" max="4" width="13.6328125" style="9" bestFit="1" customWidth="1"/>
    <col min="5" max="5" width="13.36328125" style="9" bestFit="1" customWidth="1"/>
    <col min="6" max="12" width="13.6328125" style="9" bestFit="1" customWidth="1"/>
    <col min="13" max="13" width="14.26953125" style="9" customWidth="1"/>
    <col min="14" max="16384" width="8.7265625" style="9"/>
  </cols>
  <sheetData>
    <row r="1" spans="1:13" x14ac:dyDescent="0.35">
      <c r="A1" s="8" t="s">
        <v>9</v>
      </c>
    </row>
    <row r="2" spans="1:13" x14ac:dyDescent="0.35">
      <c r="A2" s="8" t="s">
        <v>10</v>
      </c>
    </row>
    <row r="4" spans="1:13" x14ac:dyDescent="0.3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35">
      <c r="A5" s="8" t="s">
        <v>0</v>
      </c>
      <c r="B5" s="10">
        <v>2012</v>
      </c>
      <c r="C5" s="10">
        <v>2013</v>
      </c>
      <c r="D5" s="10">
        <v>2014</v>
      </c>
      <c r="E5" s="10">
        <v>2015</v>
      </c>
      <c r="F5" s="10">
        <v>2016</v>
      </c>
      <c r="G5" s="10">
        <v>2017</v>
      </c>
      <c r="H5" s="10">
        <v>2018</v>
      </c>
      <c r="I5" s="10">
        <v>2019</v>
      </c>
      <c r="J5" s="10">
        <v>2020</v>
      </c>
      <c r="K5" s="10">
        <v>2021</v>
      </c>
      <c r="L5" s="10">
        <v>2022</v>
      </c>
      <c r="M5" s="10" t="s">
        <v>6</v>
      </c>
    </row>
    <row r="6" spans="1:13" ht="5.25" customHeigh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35">
      <c r="A7" s="8" t="s">
        <v>7</v>
      </c>
      <c r="B7" s="11">
        <v>792067</v>
      </c>
      <c r="C7" s="11">
        <v>525000</v>
      </c>
      <c r="D7" s="11">
        <v>1175000</v>
      </c>
      <c r="E7" s="11">
        <v>850000</v>
      </c>
      <c r="F7" s="11">
        <v>1328750</v>
      </c>
      <c r="G7" s="11">
        <v>2249600</v>
      </c>
      <c r="H7" s="11">
        <v>2029313</v>
      </c>
      <c r="I7" s="11">
        <v>1800010</v>
      </c>
      <c r="J7" s="11">
        <v>1727002</v>
      </c>
      <c r="K7" s="11">
        <v>1600000</v>
      </c>
      <c r="L7" s="11">
        <v>1672030</v>
      </c>
      <c r="M7" s="11">
        <v>1999717</v>
      </c>
    </row>
    <row r="8" spans="1:13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35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35">
      <c r="A12" s="8" t="s">
        <v>0</v>
      </c>
      <c r="B12" s="10">
        <v>2012</v>
      </c>
      <c r="C12" s="10">
        <v>2013</v>
      </c>
      <c r="D12" s="10">
        <v>2014</v>
      </c>
      <c r="E12" s="10">
        <v>2015</v>
      </c>
      <c r="F12" s="10">
        <v>2016</v>
      </c>
      <c r="G12" s="10">
        <v>2017</v>
      </c>
      <c r="H12" s="10">
        <v>2018</v>
      </c>
      <c r="I12" s="10">
        <v>2019</v>
      </c>
      <c r="J12" s="10">
        <v>2020</v>
      </c>
      <c r="K12" s="10">
        <v>2021</v>
      </c>
      <c r="L12" s="10">
        <v>2022</v>
      </c>
      <c r="M12" s="10">
        <v>2023</v>
      </c>
    </row>
    <row r="13" spans="1:13" ht="4.5" customHeight="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35">
      <c r="A14" s="8" t="s">
        <v>8</v>
      </c>
      <c r="B14" s="11">
        <v>765798.59</v>
      </c>
      <c r="C14" s="11">
        <v>868370.01</v>
      </c>
      <c r="D14" s="11">
        <v>880656.79</v>
      </c>
      <c r="E14" s="11">
        <v>1494551.79</v>
      </c>
      <c r="F14" s="11">
        <v>2259429.8199999998</v>
      </c>
      <c r="G14" s="11">
        <v>1979817.15</v>
      </c>
      <c r="H14" s="11">
        <v>1836068.7999999998</v>
      </c>
      <c r="I14" s="11">
        <v>1631120.64</v>
      </c>
      <c r="J14" s="11">
        <v>1802244.11</v>
      </c>
      <c r="K14" s="11">
        <v>1396699.69</v>
      </c>
      <c r="L14" s="11">
        <v>1559288.38</v>
      </c>
      <c r="M14" s="11">
        <v>1146648.1800000002</v>
      </c>
    </row>
  </sheetData>
  <mergeCells count="2">
    <mergeCell ref="A4:M4"/>
    <mergeCell ref="A11:M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27E3-DAE2-48BA-9C98-7C935E039BDB}">
  <dimension ref="C4:P20"/>
  <sheetViews>
    <sheetView workbookViewId="0">
      <selection activeCell="E13" sqref="E13"/>
    </sheetView>
  </sheetViews>
  <sheetFormatPr defaultRowHeight="14.5" x14ac:dyDescent="0.35"/>
  <cols>
    <col min="3" max="3" width="23.81640625" customWidth="1"/>
    <col min="5" max="6" width="11.54296875" bestFit="1" customWidth="1"/>
    <col min="7" max="15" width="13.26953125" bestFit="1" customWidth="1"/>
    <col min="16" max="16" width="14.26953125" customWidth="1"/>
  </cols>
  <sheetData>
    <row r="4" spans="3:16" x14ac:dyDescent="0.35">
      <c r="C4" s="2" t="s">
        <v>4</v>
      </c>
    </row>
    <row r="5" spans="3:16" x14ac:dyDescent="0.35">
      <c r="D5" t="s">
        <v>0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1">
        <v>2020</v>
      </c>
      <c r="N5" s="1">
        <v>2021</v>
      </c>
      <c r="O5" s="1">
        <v>2022</v>
      </c>
      <c r="P5" s="1" t="s">
        <v>6</v>
      </c>
    </row>
    <row r="6" spans="3:16" ht="5.25" customHeight="1" x14ac:dyDescent="0.35"/>
    <row r="7" spans="3:16" x14ac:dyDescent="0.35">
      <c r="C7" t="s">
        <v>1</v>
      </c>
      <c r="E7" s="3">
        <v>717067</v>
      </c>
      <c r="F7" s="3">
        <v>500000</v>
      </c>
      <c r="G7" s="3">
        <v>1150000</v>
      </c>
      <c r="H7" s="3">
        <v>800000</v>
      </c>
      <c r="I7" s="3">
        <v>1260000</v>
      </c>
      <c r="J7" s="3">
        <v>1659600</v>
      </c>
      <c r="K7" s="3">
        <v>1520695</v>
      </c>
      <c r="L7" s="3">
        <v>1350000</v>
      </c>
      <c r="M7" s="3">
        <v>1407502</v>
      </c>
      <c r="N7" s="3">
        <v>1250000</v>
      </c>
      <c r="O7" s="3">
        <v>1352030</v>
      </c>
      <c r="P7" s="4"/>
    </row>
    <row r="8" spans="3:16" x14ac:dyDescent="0.35">
      <c r="C8" t="s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416000</v>
      </c>
      <c r="K8" s="3">
        <v>321165</v>
      </c>
      <c r="L8" s="3">
        <v>249600</v>
      </c>
      <c r="M8" s="3">
        <v>130000</v>
      </c>
      <c r="N8" s="3">
        <v>125000</v>
      </c>
      <c r="O8" s="3">
        <v>100000</v>
      </c>
      <c r="P8" s="5"/>
    </row>
    <row r="9" spans="3:16" x14ac:dyDescent="0.35">
      <c r="C9" t="s">
        <v>3</v>
      </c>
      <c r="E9" s="3">
        <v>75000</v>
      </c>
      <c r="F9" s="3">
        <v>25000</v>
      </c>
      <c r="G9" s="3">
        <v>25000</v>
      </c>
      <c r="H9" s="3">
        <v>50000</v>
      </c>
      <c r="I9" s="3">
        <v>68750</v>
      </c>
      <c r="J9" s="3">
        <v>174000</v>
      </c>
      <c r="K9" s="3">
        <v>187453</v>
      </c>
      <c r="L9" s="3">
        <v>200410</v>
      </c>
      <c r="M9" s="3">
        <v>189500</v>
      </c>
      <c r="N9" s="3">
        <v>225000</v>
      </c>
      <c r="O9" s="3">
        <v>220000</v>
      </c>
      <c r="P9" s="5"/>
    </row>
    <row r="14" spans="3:16" x14ac:dyDescent="0.35">
      <c r="C14" s="2" t="s">
        <v>5</v>
      </c>
    </row>
    <row r="15" spans="3:16" x14ac:dyDescent="0.35">
      <c r="D15" t="s">
        <v>0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1">
        <v>2019</v>
      </c>
      <c r="M15" s="1">
        <v>2020</v>
      </c>
      <c r="N15" s="1">
        <v>2021</v>
      </c>
      <c r="O15" s="1">
        <v>2022</v>
      </c>
      <c r="P15" s="1">
        <v>2023</v>
      </c>
    </row>
    <row r="16" spans="3:16" ht="4.5" customHeight="1" x14ac:dyDescent="0.35"/>
    <row r="17" spans="3:16" x14ac:dyDescent="0.35">
      <c r="C17" t="s">
        <v>1</v>
      </c>
      <c r="E17" s="6">
        <v>763859.83</v>
      </c>
      <c r="F17" s="6">
        <v>856745.01</v>
      </c>
      <c r="G17" s="6">
        <v>823979.79</v>
      </c>
      <c r="H17" s="6">
        <v>1172481.93</v>
      </c>
      <c r="I17" s="6">
        <v>1747238.89</v>
      </c>
      <c r="J17" s="6">
        <v>1649372.01</v>
      </c>
      <c r="K17" s="6">
        <v>1527036.67</v>
      </c>
      <c r="L17" s="6">
        <v>1331094.67</v>
      </c>
      <c r="M17" s="6">
        <f>830211.03+670741.48</f>
        <v>1500952.51</v>
      </c>
      <c r="N17" s="6">
        <f>904307.71+231856.18</f>
        <v>1136163.8899999999</v>
      </c>
      <c r="O17" s="6">
        <f>1119726.93+11264.94-2359</f>
        <v>1128632.8699999999</v>
      </c>
      <c r="P17" s="6">
        <f>(130000*7)-106451.25+27093.27</f>
        <v>830642.02</v>
      </c>
    </row>
    <row r="18" spans="3:16" x14ac:dyDescent="0.35">
      <c r="C18" t="s">
        <v>2</v>
      </c>
      <c r="E18" s="6">
        <v>0</v>
      </c>
      <c r="F18" s="6">
        <v>0</v>
      </c>
      <c r="G18" s="6">
        <v>0</v>
      </c>
      <c r="H18" s="6">
        <v>242971.86</v>
      </c>
      <c r="I18" s="6">
        <v>417500.93</v>
      </c>
      <c r="J18" s="6">
        <v>230395.14</v>
      </c>
      <c r="K18" s="6">
        <v>164902.13</v>
      </c>
      <c r="L18" s="6">
        <v>128068.57</v>
      </c>
      <c r="M18" s="6">
        <f>60177.63+64878.22</f>
        <v>125055.85</v>
      </c>
      <c r="N18" s="6">
        <v>75429.05</v>
      </c>
      <c r="O18" s="6">
        <v>226734.51</v>
      </c>
      <c r="P18" s="6">
        <v>156851.07</v>
      </c>
    </row>
    <row r="19" spans="3:16" x14ac:dyDescent="0.35">
      <c r="C19" t="s">
        <v>3</v>
      </c>
      <c r="E19" s="6">
        <v>1938.76</v>
      </c>
      <c r="F19" s="6">
        <v>11625</v>
      </c>
      <c r="G19" s="6">
        <v>56677</v>
      </c>
      <c r="H19" s="6">
        <v>79098</v>
      </c>
      <c r="I19" s="6">
        <v>94690</v>
      </c>
      <c r="J19" s="6">
        <v>100050</v>
      </c>
      <c r="K19" s="6">
        <v>144130</v>
      </c>
      <c r="L19" s="6">
        <v>171957.4</v>
      </c>
      <c r="M19" s="6">
        <f>14111.25+162124.5</f>
        <v>176235.75</v>
      </c>
      <c r="N19" s="6">
        <v>185106.75</v>
      </c>
      <c r="O19" s="6">
        <v>203921</v>
      </c>
      <c r="P19" s="6">
        <v>159155.09</v>
      </c>
    </row>
    <row r="20" spans="3:16" x14ac:dyDescent="0.35">
      <c r="E20" s="7">
        <f>SUM(E17:E19)</f>
        <v>765798.59</v>
      </c>
      <c r="F20" s="7">
        <f t="shared" ref="F20:P20" si="0">SUM(F17:F19)</f>
        <v>868370.01</v>
      </c>
      <c r="G20" s="7">
        <f t="shared" si="0"/>
        <v>880656.79</v>
      </c>
      <c r="H20" s="7">
        <f t="shared" si="0"/>
        <v>1494551.79</v>
      </c>
      <c r="I20" s="7">
        <f t="shared" si="0"/>
        <v>2259429.8199999998</v>
      </c>
      <c r="J20" s="7">
        <f t="shared" si="0"/>
        <v>1979817.15</v>
      </c>
      <c r="K20" s="7">
        <f t="shared" si="0"/>
        <v>1836068.7999999998</v>
      </c>
      <c r="L20" s="7">
        <f t="shared" si="0"/>
        <v>1631120.64</v>
      </c>
      <c r="M20" s="7">
        <f t="shared" si="0"/>
        <v>1802244.11</v>
      </c>
      <c r="N20" s="7">
        <f t="shared" si="0"/>
        <v>1396699.69</v>
      </c>
      <c r="O20" s="7">
        <f t="shared" si="0"/>
        <v>1559288.38</v>
      </c>
      <c r="P20" s="7">
        <f t="shared" si="0"/>
        <v>1146648.1800000002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Budgeted &amp; Actual ROW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McLaughlin</dc:creator>
  <cp:lastModifiedBy>Michael Moriarty</cp:lastModifiedBy>
  <dcterms:created xsi:type="dcterms:W3CDTF">2023-09-05T11:08:51Z</dcterms:created>
  <dcterms:modified xsi:type="dcterms:W3CDTF">2023-09-11T13:54:05Z</dcterms:modified>
</cp:coreProperties>
</file>