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Rehearing\"/>
    </mc:Choice>
  </mc:AlternateContent>
  <xr:revisionPtr revIDLastSave="0" documentId="8_{8667FB9B-631A-49CC-AF6B-6F32FE4D5502}" xr6:coauthVersionLast="47" xr6:coauthVersionMax="47" xr10:uidLastSave="{00000000-0000-0000-0000-000000000000}"/>
  <bookViews>
    <workbookView xWindow="-110" yWindow="-110" windowWidth="19420" windowHeight="10300" xr2:uid="{0FDD039E-A0D0-44D4-B5E7-6205E1221B19}"/>
  </bookViews>
  <sheets>
    <sheet name="1.08 Interest" sheetId="1" r:id="rId1"/>
  </sheets>
  <definedNames>
    <definedName name="_xlnm.Print_Area" localSheetId="0">'1.08 Interest'!$A$1:$F$29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4" i="1" s="1"/>
  <c r="D22" i="1"/>
  <c r="D15" i="1"/>
  <c r="C15" i="1"/>
  <c r="E14" i="1"/>
  <c r="E13" i="1"/>
  <c r="E12" i="1"/>
  <c r="E15" i="1" s="1"/>
  <c r="D24" i="1" l="1"/>
  <c r="E21" i="1"/>
  <c r="E22" i="1" s="1"/>
  <c r="E24" i="1" s="1"/>
</calcChain>
</file>

<file path=xl/sharedStrings.xml><?xml version="1.0" encoding="utf-8"?>
<sst xmlns="http://schemas.openxmlformats.org/spreadsheetml/2006/main" count="26" uniqueCount="23">
  <si>
    <t>Reference Schedule: 1.08</t>
  </si>
  <si>
    <t>SHELBY ENERGY COOPERATIVE, INC.</t>
  </si>
  <si>
    <t>For the 12 Months Ended December 31, 2022</t>
  </si>
  <si>
    <t>Interest Expense</t>
  </si>
  <si>
    <t>Account 427</t>
  </si>
  <si>
    <t>Interest on Long-Term Debt</t>
  </si>
  <si>
    <t>Test - Period                 2022</t>
  </si>
  <si>
    <t>Pro-Forma Adjustment</t>
  </si>
  <si>
    <t>Note</t>
  </si>
  <si>
    <t>RUS</t>
  </si>
  <si>
    <t>RUS/FFB</t>
  </si>
  <si>
    <t>CFC</t>
  </si>
  <si>
    <t>Subtotal</t>
  </si>
  <si>
    <t>A</t>
  </si>
  <si>
    <t>Account 431.10 &amp; 431.30</t>
  </si>
  <si>
    <t>Other Interest Expense</t>
  </si>
  <si>
    <t>Interest Expense - Consumer Deposits</t>
  </si>
  <si>
    <t>B</t>
  </si>
  <si>
    <t>TOTAL</t>
  </si>
  <si>
    <t>A is Proforma for Interest on LTD</t>
  </si>
  <si>
    <t>B is Proforma for Other Interest Expense</t>
  </si>
  <si>
    <t>This adjustment normalizes the interest on Long Term Debt and Other Interest Expense from test year to recent amounts.</t>
  </si>
  <si>
    <t>Rehearing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</si>
</sst>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4" fillId="0" borderId="0" xfId="3" applyFont="1" applyAlignment="1">
      <alignment horizontal="right"/>
    </xf>
    <xf numFmtId="0" fontId="4" fillId="0" borderId="0" xfId="3" applyFont="1"/>
    <xf numFmtId="0" fontId="2" fillId="0" borderId="0" xfId="3" applyFont="1"/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44" fontId="2" fillId="0" borderId="0" xfId="2" applyFont="1" applyBorder="1" applyProtection="1">
      <protection locked="0"/>
    </xf>
    <xf numFmtId="44" fontId="2" fillId="0" borderId="0" xfId="2" applyFont="1" applyFill="1" applyBorder="1"/>
    <xf numFmtId="40" fontId="2" fillId="0" borderId="0" xfId="1" applyNumberFormat="1" applyFont="1" applyBorder="1" applyProtection="1">
      <protection locked="0"/>
    </xf>
    <xf numFmtId="0" fontId="2" fillId="0" borderId="2" xfId="0" applyFont="1" applyBorder="1"/>
    <xf numFmtId="44" fontId="2" fillId="0" borderId="2" xfId="2" applyFont="1" applyBorder="1" applyProtection="1">
      <protection locked="0"/>
    </xf>
    <xf numFmtId="44" fontId="2" fillId="0" borderId="2" xfId="2" applyFont="1" applyFill="1" applyBorder="1"/>
    <xf numFmtId="40" fontId="2" fillId="0" borderId="0" xfId="1" applyNumberFormat="1" applyFont="1" applyBorder="1" applyAlignment="1" applyProtection="1">
      <alignment horizontal="center"/>
      <protection locked="0"/>
    </xf>
    <xf numFmtId="40" fontId="4" fillId="0" borderId="0" xfId="1" applyNumberFormat="1" applyFont="1" applyBorder="1" applyAlignment="1" applyProtection="1">
      <alignment horizontal="center"/>
      <protection locked="0"/>
    </xf>
    <xf numFmtId="44" fontId="4" fillId="0" borderId="1" xfId="2" quotePrefix="1" applyFont="1" applyBorder="1" applyAlignment="1">
      <alignment horizontal="center" wrapText="1"/>
    </xf>
    <xf numFmtId="44" fontId="2" fillId="0" borderId="0" xfId="2" applyFont="1" applyFill="1" applyBorder="1" applyAlignment="1" applyProtection="1">
      <protection locked="0"/>
    </xf>
    <xf numFmtId="40" fontId="4" fillId="0" borderId="0" xfId="0" applyNumberFormat="1" applyFont="1" applyAlignment="1" applyProtection="1">
      <alignment horizontal="center"/>
      <protection locked="0"/>
    </xf>
    <xf numFmtId="40" fontId="2" fillId="0" borderId="0" xfId="0" applyNumberFormat="1" applyFont="1" applyProtection="1">
      <protection locked="0"/>
    </xf>
    <xf numFmtId="0" fontId="2" fillId="0" borderId="3" xfId="0" applyFont="1" applyBorder="1"/>
    <xf numFmtId="44" fontId="2" fillId="0" borderId="3" xfId="2" applyFont="1" applyFill="1" applyBorder="1" applyAlignment="1" applyProtection="1">
      <protection locked="0"/>
    </xf>
    <xf numFmtId="44" fontId="6" fillId="0" borderId="3" xfId="2" applyFont="1" applyFill="1" applyBorder="1" applyAlignment="1" applyProtection="1">
      <protection locked="0"/>
    </xf>
    <xf numFmtId="40" fontId="2" fillId="0" borderId="0" xfId="1" applyNumberFormat="1" applyFont="1" applyFill="1" applyBorder="1"/>
    <xf numFmtId="0" fontId="2" fillId="0" borderId="0" xfId="0" quotePrefix="1" applyFont="1"/>
    <xf numFmtId="164" fontId="2" fillId="0" borderId="0" xfId="1" applyNumberFormat="1" applyFont="1"/>
    <xf numFmtId="0" fontId="2" fillId="0" borderId="0" xfId="0" applyFont="1" applyAlignment="1">
      <alignment vertical="top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Normal 2" xfId="3" xr:uid="{79510F6E-40FD-49EC-970D-F45CC4A8BE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75DE7-542D-456A-87B0-E1A2139D8A6F}">
  <sheetPr>
    <pageSetUpPr fitToPage="1"/>
  </sheetPr>
  <dimension ref="A1:O33"/>
  <sheetViews>
    <sheetView tabSelected="1" topLeftCell="A13" zoomScaleNormal="100" zoomScaleSheetLayoutView="75" workbookViewId="0">
      <selection activeCell="D15" sqref="D15"/>
    </sheetView>
  </sheetViews>
  <sheetFormatPr defaultColWidth="9.1796875" defaultRowHeight="12.5" x14ac:dyDescent="0.25"/>
  <cols>
    <col min="1" max="1" width="4" style="1" customWidth="1"/>
    <col min="2" max="2" width="35.26953125" style="1" customWidth="1"/>
    <col min="3" max="5" width="18.1796875" style="1" customWidth="1"/>
    <col min="6" max="6" width="7.26953125" style="1" customWidth="1"/>
    <col min="7" max="12" width="18.1796875" style="1" customWidth="1"/>
    <col min="13" max="13" width="10.54296875" style="1" bestFit="1" customWidth="1"/>
    <col min="14" max="16384" width="9.1796875" style="1"/>
  </cols>
  <sheetData>
    <row r="1" spans="1:15" ht="15" customHeight="1" x14ac:dyDescent="0.3">
      <c r="E1" s="2"/>
      <c r="F1" s="2" t="s">
        <v>0</v>
      </c>
      <c r="G1" s="2"/>
    </row>
    <row r="2" spans="1:15" ht="20.25" customHeight="1" x14ac:dyDescent="0.3">
      <c r="E2" s="32"/>
      <c r="F2" s="33" t="s">
        <v>22</v>
      </c>
      <c r="G2" s="2"/>
      <c r="H2" s="2"/>
    </row>
    <row r="3" spans="1:15" ht="13" x14ac:dyDescent="0.3">
      <c r="G3" s="2"/>
      <c r="H3" s="2"/>
    </row>
    <row r="4" spans="1:15" ht="13" x14ac:dyDescent="0.3">
      <c r="B4" s="34" t="s">
        <v>1</v>
      </c>
      <c r="C4" s="34"/>
      <c r="D4" s="34"/>
      <c r="E4" s="34"/>
      <c r="F4" s="34"/>
      <c r="G4" s="3"/>
      <c r="H4" s="3"/>
      <c r="I4" s="3"/>
      <c r="J4" s="3"/>
      <c r="K4" s="3"/>
      <c r="L4" s="3"/>
      <c r="M4" s="3"/>
      <c r="N4" s="3"/>
      <c r="O4" s="3"/>
    </row>
    <row r="5" spans="1:15" ht="13" x14ac:dyDescent="0.3">
      <c r="B5" s="34" t="s">
        <v>2</v>
      </c>
      <c r="C5" s="34"/>
      <c r="D5" s="34"/>
      <c r="E5" s="34"/>
      <c r="F5" s="34"/>
      <c r="G5" s="3"/>
      <c r="H5" s="3"/>
      <c r="I5" s="3"/>
      <c r="J5" s="3"/>
      <c r="K5" s="3"/>
      <c r="L5" s="3"/>
    </row>
    <row r="7" spans="1:15" s="4" customFormat="1" ht="15" customHeight="1" x14ac:dyDescent="0.3">
      <c r="B7" s="35" t="s">
        <v>3</v>
      </c>
      <c r="C7" s="35"/>
      <c r="D7" s="35"/>
      <c r="E7" s="35"/>
      <c r="F7" s="35"/>
      <c r="G7" s="5"/>
      <c r="H7" s="5"/>
      <c r="I7" s="5"/>
      <c r="J7" s="5"/>
      <c r="K7" s="5"/>
      <c r="L7" s="5"/>
    </row>
    <row r="10" spans="1:15" ht="13" x14ac:dyDescent="0.3">
      <c r="A10" s="6">
        <v>1</v>
      </c>
      <c r="B10" s="7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5" ht="26" x14ac:dyDescent="0.3">
      <c r="A11" s="6">
        <v>2</v>
      </c>
      <c r="B11" s="9" t="s">
        <v>5</v>
      </c>
      <c r="C11" s="10" t="s">
        <v>6</v>
      </c>
      <c r="D11" s="11">
        <v>2023</v>
      </c>
      <c r="E11" s="10" t="s">
        <v>7</v>
      </c>
      <c r="F11" s="10" t="s">
        <v>8</v>
      </c>
      <c r="G11" s="12"/>
      <c r="H11" s="12"/>
      <c r="I11" s="12"/>
      <c r="J11" s="12"/>
      <c r="K11" s="12"/>
      <c r="L11" s="12"/>
    </row>
    <row r="12" spans="1:15" x14ac:dyDescent="0.25">
      <c r="A12" s="6">
        <v>3</v>
      </c>
      <c r="B12" s="1" t="s">
        <v>9</v>
      </c>
      <c r="C12" s="13">
        <v>30217.439999999999</v>
      </c>
      <c r="D12" s="13">
        <v>203415.42</v>
      </c>
      <c r="E12" s="14">
        <f>+D12-C12</f>
        <v>173197.98</v>
      </c>
      <c r="F12" s="15"/>
      <c r="G12" s="15"/>
      <c r="H12" s="15"/>
      <c r="I12" s="15"/>
      <c r="J12" s="15"/>
      <c r="K12" s="15"/>
      <c r="L12" s="15"/>
      <c r="M12" s="15"/>
    </row>
    <row r="13" spans="1:15" x14ac:dyDescent="0.25">
      <c r="A13" s="6">
        <v>4</v>
      </c>
      <c r="B13" s="1" t="s">
        <v>10</v>
      </c>
      <c r="C13" s="13">
        <v>1503529.99</v>
      </c>
      <c r="D13" s="13">
        <v>1610768.49</v>
      </c>
      <c r="E13" s="14">
        <f>+D13-C13</f>
        <v>107238.5</v>
      </c>
      <c r="F13" s="15"/>
      <c r="G13" s="15"/>
      <c r="H13" s="15"/>
      <c r="I13" s="15"/>
      <c r="J13" s="15"/>
      <c r="K13" s="15"/>
      <c r="L13" s="15"/>
    </row>
    <row r="14" spans="1:15" x14ac:dyDescent="0.25">
      <c r="A14" s="6">
        <v>5</v>
      </c>
      <c r="B14" s="1" t="s">
        <v>11</v>
      </c>
      <c r="C14" s="13">
        <v>600880.43000000005</v>
      </c>
      <c r="D14" s="13">
        <v>567394.19999999995</v>
      </c>
      <c r="E14" s="14">
        <f t="shared" ref="E14" si="0">+D14-C14</f>
        <v>-33486.230000000098</v>
      </c>
      <c r="F14" s="15"/>
      <c r="G14" s="15"/>
      <c r="H14" s="15"/>
      <c r="I14" s="15"/>
      <c r="J14" s="15"/>
      <c r="K14" s="15"/>
      <c r="L14" s="15"/>
    </row>
    <row r="15" spans="1:15" x14ac:dyDescent="0.25">
      <c r="A15" s="6">
        <v>7</v>
      </c>
      <c r="B15" s="16" t="s">
        <v>12</v>
      </c>
      <c r="C15" s="17">
        <f>SUM(C12:C14)</f>
        <v>2134627.86</v>
      </c>
      <c r="D15" s="17">
        <f>SUM(D12:D14)</f>
        <v>2381578.11</v>
      </c>
      <c r="E15" s="18">
        <f>SUM(E12:E14)</f>
        <v>246950.24999999988</v>
      </c>
      <c r="F15" s="19" t="s">
        <v>13</v>
      </c>
      <c r="G15" s="15"/>
      <c r="H15" s="15"/>
      <c r="I15" s="15"/>
      <c r="J15" s="15"/>
      <c r="K15" s="15"/>
      <c r="L15" s="15"/>
    </row>
    <row r="16" spans="1:15" ht="13" x14ac:dyDescent="0.3">
      <c r="A16" s="6">
        <v>8</v>
      </c>
      <c r="C16" s="13"/>
      <c r="D16" s="13"/>
      <c r="E16" s="14"/>
      <c r="F16" s="20"/>
      <c r="G16" s="15"/>
      <c r="H16" s="15"/>
      <c r="I16" s="15"/>
      <c r="J16" s="15"/>
      <c r="K16" s="15"/>
      <c r="L16" s="15"/>
    </row>
    <row r="17" spans="1:15" ht="13" x14ac:dyDescent="0.3">
      <c r="A17" s="6">
        <v>9</v>
      </c>
      <c r="C17" s="13"/>
      <c r="D17" s="13"/>
      <c r="E17" s="14"/>
      <c r="F17" s="20"/>
      <c r="G17" s="15"/>
      <c r="H17" s="15"/>
      <c r="I17" s="15"/>
      <c r="J17" s="15"/>
      <c r="K17" s="15"/>
      <c r="L17" s="15"/>
    </row>
    <row r="18" spans="1:15" ht="13" x14ac:dyDescent="0.3">
      <c r="A18" s="6">
        <v>10</v>
      </c>
      <c r="C18" s="13"/>
      <c r="D18" s="13"/>
      <c r="E18" s="14"/>
      <c r="F18" s="20"/>
      <c r="G18" s="15"/>
      <c r="H18" s="15"/>
      <c r="I18" s="15"/>
      <c r="J18" s="15"/>
      <c r="K18" s="15"/>
      <c r="L18" s="15"/>
    </row>
    <row r="19" spans="1:15" ht="13" x14ac:dyDescent="0.3">
      <c r="A19" s="6">
        <v>11</v>
      </c>
      <c r="B19" s="7" t="s">
        <v>14</v>
      </c>
      <c r="C19" s="13"/>
      <c r="D19" s="13"/>
      <c r="E19" s="14"/>
      <c r="F19" s="20"/>
      <c r="G19" s="15"/>
      <c r="H19" s="15"/>
      <c r="I19" s="15"/>
      <c r="J19" s="15"/>
      <c r="K19" s="15"/>
      <c r="L19" s="15"/>
    </row>
    <row r="20" spans="1:15" ht="26" x14ac:dyDescent="0.3">
      <c r="A20" s="6">
        <v>12</v>
      </c>
      <c r="B20" s="9" t="s">
        <v>15</v>
      </c>
      <c r="C20" s="21" t="s">
        <v>6</v>
      </c>
      <c r="D20" s="11">
        <v>2023</v>
      </c>
      <c r="E20" s="21" t="s">
        <v>7</v>
      </c>
      <c r="F20" s="20"/>
      <c r="G20" s="15"/>
      <c r="H20" s="15"/>
      <c r="I20" s="15"/>
      <c r="J20" s="15"/>
      <c r="K20" s="15"/>
      <c r="L20" s="15"/>
    </row>
    <row r="21" spans="1:15" ht="13" x14ac:dyDescent="0.3">
      <c r="A21" s="6">
        <v>13</v>
      </c>
      <c r="B21" s="1" t="s">
        <v>16</v>
      </c>
      <c r="C21" s="13">
        <v>3317.54</v>
      </c>
      <c r="D21" s="13">
        <v>67303.86</v>
      </c>
      <c r="E21" s="14">
        <f>+D21-C21</f>
        <v>63986.32</v>
      </c>
      <c r="F21" s="20"/>
      <c r="G21" s="15"/>
      <c r="H21" s="15"/>
      <c r="I21" s="15"/>
      <c r="J21" s="15"/>
      <c r="K21" s="15"/>
      <c r="L21" s="15"/>
    </row>
    <row r="22" spans="1:15" x14ac:dyDescent="0.25">
      <c r="A22" s="6">
        <v>14</v>
      </c>
      <c r="B22" s="1" t="s">
        <v>12</v>
      </c>
      <c r="C22" s="17">
        <f>SUM(C21:C21)</f>
        <v>3317.54</v>
      </c>
      <c r="D22" s="17">
        <f>SUM(D21:D21)</f>
        <v>67303.86</v>
      </c>
      <c r="E22" s="17">
        <f>SUM(E21:E21)</f>
        <v>63986.32</v>
      </c>
      <c r="F22" s="19" t="s">
        <v>17</v>
      </c>
      <c r="G22" s="15"/>
      <c r="H22" s="15"/>
      <c r="I22" s="15"/>
      <c r="J22" s="15"/>
      <c r="K22" s="15"/>
      <c r="L22" s="15"/>
    </row>
    <row r="23" spans="1:15" ht="13" x14ac:dyDescent="0.3">
      <c r="A23" s="6">
        <v>15</v>
      </c>
      <c r="C23" s="22"/>
      <c r="D23" s="22"/>
      <c r="E23" s="14"/>
      <c r="F23" s="23"/>
      <c r="G23" s="24"/>
      <c r="H23" s="24"/>
      <c r="I23" s="24"/>
      <c r="J23" s="15"/>
      <c r="K23" s="15"/>
      <c r="L23" s="15"/>
      <c r="M23" s="15"/>
    </row>
    <row r="24" spans="1:15" ht="13.5" thickBot="1" x14ac:dyDescent="0.35">
      <c r="A24" s="6">
        <v>16</v>
      </c>
      <c r="B24" s="25" t="s">
        <v>18</v>
      </c>
      <c r="C24" s="26">
        <f>C22+C15</f>
        <v>2137945.4</v>
      </c>
      <c r="D24" s="26">
        <f>D22+D15</f>
        <v>2448881.9699999997</v>
      </c>
      <c r="E24" s="27">
        <f>E22+E15</f>
        <v>310936.56999999989</v>
      </c>
      <c r="F24" s="23"/>
      <c r="G24" s="24"/>
      <c r="H24" s="24"/>
      <c r="I24" s="24"/>
      <c r="J24" s="15"/>
      <c r="K24" s="15"/>
      <c r="L24" s="15"/>
    </row>
    <row r="25" spans="1:15" ht="13.5" thickTop="1" x14ac:dyDescent="0.3">
      <c r="A25" s="6">
        <v>17</v>
      </c>
      <c r="C25" s="24"/>
      <c r="D25" s="24"/>
      <c r="E25" s="28"/>
      <c r="F25" s="23"/>
      <c r="G25" s="24"/>
      <c r="H25" s="24"/>
      <c r="I25" s="24"/>
      <c r="J25" s="15"/>
      <c r="K25" s="15"/>
      <c r="L25" s="15"/>
    </row>
    <row r="26" spans="1:15" x14ac:dyDescent="0.25">
      <c r="A26" s="6">
        <v>18</v>
      </c>
      <c r="B26" s="29" t="s">
        <v>19</v>
      </c>
      <c r="C26" s="30"/>
      <c r="D26" s="30"/>
      <c r="E26" s="30"/>
      <c r="F26" s="30"/>
      <c r="G26" s="30"/>
      <c r="H26" s="30"/>
    </row>
    <row r="27" spans="1:15" x14ac:dyDescent="0.25">
      <c r="A27" s="6">
        <v>19</v>
      </c>
      <c r="B27" s="29" t="s">
        <v>20</v>
      </c>
      <c r="C27" s="30"/>
      <c r="D27" s="30"/>
      <c r="E27" s="30"/>
      <c r="F27" s="30"/>
      <c r="G27" s="30"/>
      <c r="H27" s="30"/>
    </row>
    <row r="28" spans="1:15" x14ac:dyDescent="0.25">
      <c r="C28" s="30"/>
      <c r="D28" s="30"/>
      <c r="E28" s="30"/>
      <c r="F28" s="30"/>
      <c r="G28" s="30"/>
      <c r="H28" s="30"/>
    </row>
    <row r="29" spans="1:15" ht="28.5" customHeight="1" x14ac:dyDescent="0.25">
      <c r="B29" s="36" t="s">
        <v>21</v>
      </c>
      <c r="C29" s="36"/>
      <c r="D29" s="36"/>
      <c r="E29" s="36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5">
      <c r="C30" s="30"/>
      <c r="D30" s="30"/>
      <c r="E30" s="30"/>
      <c r="F30" s="30"/>
      <c r="G30" s="30"/>
      <c r="H30" s="30"/>
    </row>
    <row r="31" spans="1:15" x14ac:dyDescent="0.25">
      <c r="C31" s="30"/>
      <c r="D31" s="30"/>
      <c r="E31" s="30"/>
      <c r="F31" s="30"/>
      <c r="G31" s="30"/>
      <c r="H31" s="30"/>
    </row>
    <row r="32" spans="1:15" x14ac:dyDescent="0.25">
      <c r="C32" s="30"/>
      <c r="D32" s="30"/>
      <c r="E32" s="30"/>
      <c r="F32" s="30"/>
      <c r="G32" s="30"/>
      <c r="H32" s="30"/>
    </row>
    <row r="33" spans="3:8" x14ac:dyDescent="0.25">
      <c r="C33" s="30"/>
      <c r="D33" s="30"/>
      <c r="E33" s="30"/>
      <c r="F33" s="30"/>
      <c r="G33" s="30"/>
      <c r="H33" s="30"/>
    </row>
  </sheetData>
  <mergeCells count="4">
    <mergeCell ref="B4:F4"/>
    <mergeCell ref="B5:F5"/>
    <mergeCell ref="B7:F7"/>
    <mergeCell ref="B29:E29"/>
  </mergeCells>
  <printOptions horizontalCentered="1"/>
  <pageMargins left="0.7" right="0.7" top="0.75" bottom="0.75" header="0.3" footer="0.3"/>
  <pageSetup scale="89" orientation="portrait" r:id="rId1"/>
  <headerFooter>
    <oddFooter>&amp;RExhibit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1.08 Interest</vt:lpstr>
      <vt:lpstr>'1.08 Interest'!Print_Area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2023-10-24T19:56:55Z</dcterms:created>
  <dcterms:modified xsi:type="dcterms:W3CDTF">2023-11-04T14:43:33Z</dcterms:modified>
</cp:coreProperties>
</file>